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200" windowHeight="6915" tabRatio="630"/>
  </bookViews>
  <sheets>
    <sheet name="Indicaciones" sheetId="1" r:id="rId1"/>
    <sheet name="Atención" sheetId="2" r:id="rId2"/>
    <sheet name="Subsecuentes" sheetId="3" r:id="rId3"/>
    <sheet name="Prevención" sheetId="4" r:id="rId4"/>
    <sheet name="Detección" sheetId="5" r:id="rId5"/>
    <sheet name="Canalización" sheetId="6" r:id="rId6"/>
    <sheet name="Consejos Delegacionales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4" l="1"/>
  <c r="E4" i="4"/>
  <c r="D4" i="4"/>
  <c r="D5" i="4"/>
  <c r="D6" i="4"/>
  <c r="Q23" i="2" l="1"/>
  <c r="Q24" i="2"/>
  <c r="Q25" i="2"/>
  <c r="Q26" i="2"/>
  <c r="Q12" i="2"/>
  <c r="Q13" i="2"/>
  <c r="Q14" i="2"/>
  <c r="Q15" i="2"/>
  <c r="Q4" i="2"/>
  <c r="Q5" i="2"/>
  <c r="Q6" i="2"/>
  <c r="Q7" i="2"/>
  <c r="Q8" i="2"/>
  <c r="P16" i="4"/>
  <c r="P15" i="4"/>
  <c r="P14" i="4"/>
  <c r="P13" i="4"/>
  <c r="P12" i="4"/>
  <c r="M7" i="5"/>
  <c r="M8" i="5"/>
  <c r="M9" i="5"/>
  <c r="M10" i="5"/>
  <c r="M11" i="5"/>
  <c r="G7" i="5"/>
  <c r="G8" i="5"/>
  <c r="G9" i="5"/>
  <c r="G11" i="5"/>
  <c r="G12" i="5"/>
  <c r="E6" i="4"/>
  <c r="C6" i="4"/>
  <c r="F6" i="4" s="1"/>
  <c r="E5" i="4"/>
  <c r="C5" i="4"/>
  <c r="F5" i="4" s="1"/>
  <c r="C4" i="4"/>
  <c r="E6" i="2"/>
  <c r="D6" i="2"/>
  <c r="E5" i="2"/>
  <c r="D5" i="2"/>
  <c r="C6" i="2"/>
  <c r="C5" i="2"/>
  <c r="E4" i="2"/>
  <c r="D4" i="2"/>
  <c r="C4" i="2"/>
  <c r="E6" i="3"/>
  <c r="D6" i="3"/>
  <c r="C6" i="3"/>
  <c r="E5" i="3"/>
  <c r="D5" i="3"/>
  <c r="C5" i="3"/>
  <c r="E4" i="3"/>
  <c r="D4" i="3"/>
  <c r="C4" i="3"/>
  <c r="D22" i="6"/>
  <c r="O21" i="4"/>
  <c r="O20" i="4"/>
  <c r="O8" i="4"/>
  <c r="O7" i="4"/>
  <c r="O5" i="4"/>
  <c r="O4" i="4"/>
  <c r="F4" i="4"/>
  <c r="O23" i="3"/>
  <c r="O22" i="3"/>
  <c r="O21" i="3"/>
  <c r="O20" i="3"/>
  <c r="O15" i="3"/>
  <c r="O14" i="3"/>
  <c r="O13" i="3"/>
  <c r="O12" i="3"/>
  <c r="O8" i="3"/>
  <c r="O7" i="3"/>
  <c r="O6" i="3"/>
  <c r="O5" i="3"/>
  <c r="O4" i="3"/>
  <c r="F5" i="3" l="1"/>
  <c r="F4" i="3"/>
  <c r="M12" i="5"/>
  <c r="G13" i="5"/>
  <c r="F7" i="4"/>
  <c r="F6" i="3"/>
</calcChain>
</file>

<file path=xl/sharedStrings.xml><?xml version="1.0" encoding="utf-8"?>
<sst xmlns="http://schemas.openxmlformats.org/spreadsheetml/2006/main" count="214" uniqueCount="119">
  <si>
    <r>
      <t xml:space="preserve">A fin de visibilizar el trabajo desarrollado para dar cumplimiento a las acciones en materia de Violencia Familiar en los rubros de Atención, Prevención y Canalización se ha elaborado este formato para la sistematización de la información.  
</t>
    </r>
    <r>
      <rPr>
        <b/>
        <sz val="11"/>
        <color rgb="FFD60093"/>
        <rFont val="Arial"/>
        <family val="2"/>
      </rPr>
      <t xml:space="preserve">En caso de querer visibilizar alguna acción o información, favor de agregar una pestaña. 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</t>
    </r>
    <r>
      <rPr>
        <b/>
        <sz val="11"/>
        <color rgb="FFD60093"/>
        <rFont val="Arial"/>
        <family val="2"/>
      </rPr>
      <t xml:space="preserve">         La información solicitada por Institución es de acuerdo al ambito de su compotencia.                                                                                                                                       Por lo que habra rubros en los que no aplique en todas las Instituciones</t>
    </r>
  </si>
  <si>
    <t xml:space="preserve">El formato consta de las siguientes pestañas en la cual se indica la información solicitada. </t>
  </si>
  <si>
    <t>Atención</t>
  </si>
  <si>
    <t>Atención a Subsecuentes</t>
  </si>
  <si>
    <t>Prevención</t>
  </si>
  <si>
    <t xml:space="preserve">Detección </t>
  </si>
  <si>
    <t>Canalización</t>
  </si>
  <si>
    <t xml:space="preserve">Consejos Delegacionales </t>
  </si>
  <si>
    <r>
      <rPr>
        <b/>
        <sz val="11"/>
        <color rgb="FFD60093"/>
        <rFont val="Arial"/>
        <family val="2"/>
      </rPr>
      <t xml:space="preserve">Atención 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D60093"/>
        <rFont val="Arial"/>
        <family val="2"/>
      </rPr>
      <t>Artículo 28</t>
    </r>
    <r>
      <rPr>
        <sz val="11"/>
        <color theme="1"/>
        <rFont val="Arial"/>
        <family val="2"/>
      </rPr>
      <t xml:space="preserve"> de Ley de Acceso de las Mujeres a una Vida Libre de Violencia del Distrito Federal
Las medidas de atención en materia de violencia contra las mujeres consisten en brindar servicios médicos, psicológicos jurídicos  y sociales con calidad y calidez para su empoderamiento y desarrollo integral de sus potencialidades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D60093"/>
        <rFont val="Arial"/>
        <family val="2"/>
      </rPr>
      <t xml:space="preserve">Prevención 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D60093"/>
        <rFont val="Arial"/>
        <family val="2"/>
      </rPr>
      <t xml:space="preserve">Artículo 13 </t>
    </r>
    <r>
      <rPr>
        <sz val="11"/>
        <color theme="1"/>
        <rFont val="Arial"/>
        <family val="2"/>
      </rPr>
      <t xml:space="preserve">de Ley de Acceso de las Mujeres a una Vida Libre de Violencia del Distrito Federal
La prevención es el conjunto de acciones que deberán llevar a cabo las dependencias y entidades del Distrito Federal para evitar comisión de delitos y otros actos de violencia contra las mujeres, atendiendo a los posibles factores de riesgo tanto en ámbitos público y privado.
La prevención comprende medidas generales y especiales, entre las que deberán privilegiarse las de carácter no penal. 
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D60093"/>
        <rFont val="Arial"/>
        <family val="2"/>
      </rPr>
      <t xml:space="preserve">Artículo 14  </t>
    </r>
    <r>
      <rPr>
        <sz val="11"/>
        <color theme="1"/>
        <rFont val="Arial"/>
        <family val="2"/>
      </rPr>
      <t xml:space="preserve">Las medidas de prevención general son aquellas que desde los distintos ámbitos de acción de  las dependencias están destinadas a toda la colectividad y tienen como propósito evitar la comisión de conductas delictivas y otros actos de violencia contra las mujeres, así como propiciar su empoderamiento
</t>
    </r>
  </si>
  <si>
    <t>Unidad de Medida</t>
  </si>
  <si>
    <t>Mujeres</t>
  </si>
  <si>
    <t>Hombres</t>
  </si>
  <si>
    <t>Niñas y Niños</t>
  </si>
  <si>
    <t>Total</t>
  </si>
  <si>
    <t>Servicios Brindados</t>
  </si>
  <si>
    <t>Área Trabajo Social</t>
  </si>
  <si>
    <t>Personas Informadas y Orientadas</t>
  </si>
  <si>
    <t>Entrevistas de Información y Orientación</t>
  </si>
  <si>
    <t>Personas Víctimas</t>
  </si>
  <si>
    <t>Entrevistas a Víctimas de Violencia</t>
  </si>
  <si>
    <t>Personas Agresoras</t>
  </si>
  <si>
    <t>Entrevista a Agresores</t>
  </si>
  <si>
    <t>Reingreso</t>
  </si>
  <si>
    <t>Mujeres Víctimas por Edad</t>
  </si>
  <si>
    <t>Edad</t>
  </si>
  <si>
    <t>Psicología</t>
  </si>
  <si>
    <t>Entrevista Psicológica</t>
  </si>
  <si>
    <t>0 a 5 años</t>
  </si>
  <si>
    <t>Terapia a Víctimas</t>
  </si>
  <si>
    <t>6 a 10 años</t>
  </si>
  <si>
    <t>Terapia a Agresores</t>
  </si>
  <si>
    <t>11 a 15 años</t>
  </si>
  <si>
    <t>16 a 20 años</t>
  </si>
  <si>
    <t>21 a 25 años</t>
  </si>
  <si>
    <t>26 a 30 años</t>
  </si>
  <si>
    <t>31 a 35 años</t>
  </si>
  <si>
    <t>36 a 40 años</t>
  </si>
  <si>
    <t>41 a 45 años</t>
  </si>
  <si>
    <t>46 a 50 años</t>
  </si>
  <si>
    <t>Jurídico</t>
  </si>
  <si>
    <t>51 a 55 años</t>
  </si>
  <si>
    <t>Asesoría Jurídica</t>
  </si>
  <si>
    <t>56 a 60 años</t>
  </si>
  <si>
    <t>Constancias Administrativas</t>
  </si>
  <si>
    <t>61 a 65 años</t>
  </si>
  <si>
    <t>Canalizaciones del Área Jurídica</t>
  </si>
  <si>
    <t>66 a 70 años</t>
  </si>
  <si>
    <t>Reingreso Jurídica</t>
  </si>
  <si>
    <t>71 a 75 años</t>
  </si>
  <si>
    <t>76 a 80 años</t>
  </si>
  <si>
    <t>81 a 85 años</t>
  </si>
  <si>
    <t>86 a 90 años</t>
  </si>
  <si>
    <t>más de 91 años</t>
  </si>
  <si>
    <t>Proceso Completo</t>
  </si>
  <si>
    <t>Proceso Incompleto</t>
  </si>
  <si>
    <t>Terapia Grupal</t>
  </si>
  <si>
    <t xml:space="preserve">Hombres </t>
  </si>
  <si>
    <t>Inicio Proceso</t>
  </si>
  <si>
    <t>Concluyó</t>
  </si>
  <si>
    <t>Tratamiento</t>
  </si>
  <si>
    <t>Actualización</t>
  </si>
  <si>
    <t>Actualización Jurídica</t>
  </si>
  <si>
    <t>Se Concluyó</t>
  </si>
  <si>
    <t>Sensibilización</t>
  </si>
  <si>
    <t>Sensibilización y Capacitación</t>
  </si>
  <si>
    <t>Pláticas</t>
  </si>
  <si>
    <t>Difusión</t>
  </si>
  <si>
    <t>Conferencias</t>
  </si>
  <si>
    <t>Grupos Especiales</t>
  </si>
  <si>
    <t>Capacitación</t>
  </si>
  <si>
    <t xml:space="preserve">Talleres </t>
  </si>
  <si>
    <t>Cursos</t>
  </si>
  <si>
    <t>Difusión ( orientación e información,  através de folletos, tripticos y colantes)</t>
  </si>
  <si>
    <t>Entrega de material de difusión</t>
  </si>
  <si>
    <t>Feria</t>
  </si>
  <si>
    <t>Jornada</t>
  </si>
  <si>
    <t>Brigada</t>
  </si>
  <si>
    <t>Recorrido</t>
  </si>
  <si>
    <t>Campaña</t>
  </si>
  <si>
    <t>Grupos de Ayuda Mutua</t>
  </si>
  <si>
    <t>Grupos de Reflexión</t>
  </si>
  <si>
    <t>Detección de la Violencia</t>
  </si>
  <si>
    <t>Tipo de Violencia</t>
  </si>
  <si>
    <t>Modalidad</t>
  </si>
  <si>
    <t>Psicoemocional</t>
  </si>
  <si>
    <t>Familiar</t>
  </si>
  <si>
    <t>Física</t>
  </si>
  <si>
    <t>Laboral</t>
  </si>
  <si>
    <t>Patrimonial</t>
  </si>
  <si>
    <t>Docente</t>
  </si>
  <si>
    <t>Economica</t>
  </si>
  <si>
    <t>Comunitaria</t>
  </si>
  <si>
    <t>Sexual</t>
  </si>
  <si>
    <t>Institucional</t>
  </si>
  <si>
    <t>Feminicida</t>
  </si>
  <si>
    <t>Total General</t>
  </si>
  <si>
    <t xml:space="preserve">Canalizaciones realizadas </t>
  </si>
  <si>
    <t>Instancia a la que se canalizó</t>
  </si>
  <si>
    <r>
      <rPr>
        <b/>
        <sz val="12"/>
        <color rgb="FFFF0000"/>
        <rFont val="Calibri"/>
        <family val="2"/>
        <scheme val="minor"/>
      </rPr>
      <t>Nota:</t>
    </r>
    <r>
      <rPr>
        <b/>
        <sz val="12"/>
        <color theme="1"/>
        <rFont val="Calibri"/>
        <family val="2"/>
        <scheme val="minor"/>
      </rPr>
      <t xml:space="preserve"> si hay alguna otra instancia de canalización que no se encuentre en el listado por favor anotarla al termino del mismo</t>
    </r>
  </si>
  <si>
    <t>CAVI</t>
  </si>
  <si>
    <t>Albergue</t>
  </si>
  <si>
    <t>Tribunal Superior Justicia</t>
  </si>
  <si>
    <t>Casa de emergencia</t>
  </si>
  <si>
    <t>Juzgado Cívico</t>
  </si>
  <si>
    <t>Consejos Delegacionales para la Asistencia y Prevención de la Violencia Familiar</t>
  </si>
  <si>
    <t xml:space="preserve">Sesiones de Consejo </t>
  </si>
  <si>
    <t>Acuerdos emanos en ellas</t>
  </si>
  <si>
    <t>Proceso en el que se encuentran</t>
  </si>
  <si>
    <t>INMUJERES</t>
  </si>
  <si>
    <t>ADEVI</t>
  </si>
  <si>
    <t>CTA</t>
  </si>
  <si>
    <t>M.P.</t>
  </si>
  <si>
    <t>SEPAVIGE</t>
  </si>
  <si>
    <t>OTRO</t>
  </si>
  <si>
    <t>Delitos Sexuales</t>
  </si>
  <si>
    <t>Procesos de lo familiar</t>
  </si>
  <si>
    <t>Atención del menor</t>
  </si>
  <si>
    <t>DIF - CDMX</t>
  </si>
  <si>
    <t>UNAVI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</si>
</sst>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D60093"/>
      <name val="Arial"/>
      <family val="2"/>
    </font>
    <font>
      <sz val="11"/>
      <color rgb="FFD600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DB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1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5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/>
    </xf>
    <xf numFmtId="0" fontId="0" fillId="0" borderId="0" xfId="0" applyFill="1"/>
    <xf numFmtId="0" fontId="1" fillId="6" borderId="1" xfId="0" applyFont="1" applyFill="1" applyBorder="1" applyAlignment="1">
      <alignment horizontal="right"/>
    </xf>
    <xf numFmtId="0" fontId="8" fillId="10" borderId="10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9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left"/>
    </xf>
    <xf numFmtId="0" fontId="6" fillId="13" borderId="26" xfId="0" applyFont="1" applyFill="1" applyBorder="1" applyAlignment="1">
      <alignment horizontal="left"/>
    </xf>
    <xf numFmtId="3" fontId="8" fillId="13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8" fillId="13" borderId="17" xfId="0" applyNumberFormat="1" applyFont="1" applyFill="1" applyBorder="1" applyAlignment="1">
      <alignment horizontal="center"/>
    </xf>
    <xf numFmtId="0" fontId="0" fillId="13" borderId="17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13" borderId="1" xfId="0" applyNumberFormat="1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0" fillId="0" borderId="25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 wrapText="1"/>
    </xf>
    <xf numFmtId="3" fontId="0" fillId="0" borderId="17" xfId="0" applyNumberFormat="1" applyBorder="1" applyAlignment="1">
      <alignment horizontal="center" vertical="center"/>
    </xf>
    <xf numFmtId="0" fontId="17" fillId="8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6" fillId="13" borderId="16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3" borderId="3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2" fillId="3" borderId="6" xfId="0" applyFont="1" applyFill="1" applyBorder="1" applyAlignment="1">
      <alignment horizontal="center" vertical="center" textRotation="90" wrapText="1"/>
    </xf>
    <xf numFmtId="0" fontId="12" fillId="7" borderId="19" xfId="0" applyFont="1" applyFill="1" applyBorder="1" applyAlignment="1">
      <alignment horizontal="center" vertical="center" textRotation="90" wrapText="1"/>
    </xf>
    <xf numFmtId="0" fontId="12" fillId="7" borderId="0" xfId="0" applyFont="1" applyFill="1" applyBorder="1" applyAlignment="1">
      <alignment horizontal="center" vertical="center" textRotation="90" wrapText="1"/>
    </xf>
    <xf numFmtId="0" fontId="0" fillId="11" borderId="8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3" fontId="1" fillId="6" borderId="16" xfId="0" applyNumberFormat="1" applyFont="1" applyFill="1" applyBorder="1" applyAlignment="1">
      <alignment horizontal="center" vertical="center"/>
    </xf>
    <xf numFmtId="3" fontId="1" fillId="6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92125"/>
      <color rgb="FFF3DBED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3</xdr:col>
      <xdr:colOff>123825</xdr:colOff>
      <xdr:row>3</xdr:row>
      <xdr:rowOff>152400</xdr:rowOff>
    </xdr:to>
    <xdr:pic>
      <xdr:nvPicPr>
        <xdr:cNvPr id="4" name="Imagen 3" descr="cdmx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4098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5:K64"/>
  <sheetViews>
    <sheetView tabSelected="1" workbookViewId="0">
      <selection activeCell="C5" sqref="C5:K15"/>
    </sheetView>
  </sheetViews>
  <sheetFormatPr baseColWidth="10" defaultColWidth="11.42578125" defaultRowHeight="15" x14ac:dyDescent="0.25"/>
  <cols>
    <col min="1" max="1" width="1.28515625" customWidth="1"/>
    <col min="2" max="2" width="11.42578125" hidden="1" customWidth="1"/>
    <col min="9" max="9" width="9.42578125" customWidth="1"/>
    <col min="10" max="11" width="11.42578125" hidden="1" customWidth="1"/>
  </cols>
  <sheetData>
    <row r="5" spans="3:11" ht="15.75" customHeight="1" x14ac:dyDescent="0.25">
      <c r="C5" s="134" t="s">
        <v>0</v>
      </c>
      <c r="D5" s="134"/>
      <c r="E5" s="134"/>
      <c r="F5" s="134"/>
      <c r="G5" s="134"/>
      <c r="H5" s="134"/>
      <c r="I5" s="134"/>
      <c r="J5" s="134"/>
      <c r="K5" s="134"/>
    </row>
    <row r="6" spans="3:11" ht="15.75" customHeight="1" x14ac:dyDescent="0.25">
      <c r="C6" s="134"/>
      <c r="D6" s="134"/>
      <c r="E6" s="134"/>
      <c r="F6" s="134"/>
      <c r="G6" s="134"/>
      <c r="H6" s="134"/>
      <c r="I6" s="134"/>
      <c r="J6" s="134"/>
      <c r="K6" s="134"/>
    </row>
    <row r="7" spans="3:11" ht="15.75" customHeight="1" x14ac:dyDescent="0.25">
      <c r="C7" s="134"/>
      <c r="D7" s="134"/>
      <c r="E7" s="134"/>
      <c r="F7" s="134"/>
      <c r="G7" s="134"/>
      <c r="H7" s="134"/>
      <c r="I7" s="134"/>
      <c r="J7" s="134"/>
      <c r="K7" s="134"/>
    </row>
    <row r="8" spans="3:11" x14ac:dyDescent="0.25">
      <c r="C8" s="134"/>
      <c r="D8" s="134"/>
      <c r="E8" s="134"/>
      <c r="F8" s="134"/>
      <c r="G8" s="134"/>
      <c r="H8" s="134"/>
      <c r="I8" s="134"/>
      <c r="J8" s="134"/>
      <c r="K8" s="134"/>
    </row>
    <row r="9" spans="3:11" x14ac:dyDescent="0.25">
      <c r="C9" s="134"/>
      <c r="D9" s="134"/>
      <c r="E9" s="134"/>
      <c r="F9" s="134"/>
      <c r="G9" s="134"/>
      <c r="H9" s="134"/>
      <c r="I9" s="134"/>
      <c r="J9" s="134"/>
      <c r="K9" s="134"/>
    </row>
    <row r="10" spans="3:11" x14ac:dyDescent="0.25">
      <c r="C10" s="134"/>
      <c r="D10" s="134"/>
      <c r="E10" s="134"/>
      <c r="F10" s="134"/>
      <c r="G10" s="134"/>
      <c r="H10" s="134"/>
      <c r="I10" s="134"/>
      <c r="J10" s="134"/>
      <c r="K10" s="134"/>
    </row>
    <row r="11" spans="3:11" x14ac:dyDescent="0.25">
      <c r="C11" s="134"/>
      <c r="D11" s="134"/>
      <c r="E11" s="134"/>
      <c r="F11" s="134"/>
      <c r="G11" s="134"/>
      <c r="H11" s="134"/>
      <c r="I11" s="134"/>
      <c r="J11" s="134"/>
      <c r="K11" s="134"/>
    </row>
    <row r="12" spans="3:11" x14ac:dyDescent="0.25">
      <c r="C12" s="134"/>
      <c r="D12" s="134"/>
      <c r="E12" s="134"/>
      <c r="F12" s="134"/>
      <c r="G12" s="134"/>
      <c r="H12" s="134"/>
      <c r="I12" s="134"/>
      <c r="J12" s="134"/>
      <c r="K12" s="134"/>
    </row>
    <row r="13" spans="3:11" ht="12.75" customHeight="1" x14ac:dyDescent="0.25">
      <c r="C13" s="134"/>
      <c r="D13" s="134"/>
      <c r="E13" s="134"/>
      <c r="F13" s="134"/>
      <c r="G13" s="134"/>
      <c r="H13" s="134"/>
      <c r="I13" s="134"/>
      <c r="J13" s="134"/>
      <c r="K13" s="134"/>
    </row>
    <row r="14" spans="3:11" hidden="1" x14ac:dyDescent="0.25">
      <c r="C14" s="134"/>
      <c r="D14" s="134"/>
      <c r="E14" s="134"/>
      <c r="F14" s="134"/>
      <c r="G14" s="134"/>
      <c r="H14" s="134"/>
      <c r="I14" s="134"/>
      <c r="J14" s="134"/>
      <c r="K14" s="134"/>
    </row>
    <row r="15" spans="3:11" hidden="1" x14ac:dyDescent="0.25">
      <c r="C15" s="134"/>
      <c r="D15" s="134"/>
      <c r="E15" s="134"/>
      <c r="F15" s="134"/>
      <c r="G15" s="134"/>
      <c r="H15" s="134"/>
      <c r="I15" s="134"/>
      <c r="J15" s="134"/>
      <c r="K15" s="134"/>
    </row>
    <row r="16" spans="3:11" x14ac:dyDescent="0.25">
      <c r="C16" s="41"/>
    </row>
    <row r="17" spans="3:11" x14ac:dyDescent="0.25">
      <c r="C17" s="135" t="s">
        <v>1</v>
      </c>
      <c r="D17" s="135"/>
      <c r="E17" s="135"/>
      <c r="F17" s="135"/>
      <c r="G17" s="135"/>
      <c r="H17" s="135"/>
      <c r="I17" s="135"/>
    </row>
    <row r="18" spans="3:11" x14ac:dyDescent="0.25">
      <c r="C18" s="135"/>
      <c r="D18" s="135"/>
      <c r="E18" s="135"/>
      <c r="F18" s="135"/>
      <c r="G18" s="135"/>
      <c r="H18" s="135"/>
      <c r="I18" s="135"/>
    </row>
    <row r="19" spans="3:11" x14ac:dyDescent="0.25">
      <c r="C19" s="135"/>
      <c r="D19" s="135"/>
      <c r="E19" s="135"/>
      <c r="F19" s="135"/>
      <c r="G19" s="135"/>
      <c r="H19" s="135"/>
      <c r="I19" s="135"/>
    </row>
    <row r="21" spans="3:11" ht="15.75" x14ac:dyDescent="0.25">
      <c r="C21" s="34" t="s">
        <v>2</v>
      </c>
    </row>
    <row r="22" spans="3:11" ht="15.75" x14ac:dyDescent="0.25">
      <c r="C22" s="35" t="s">
        <v>3</v>
      </c>
    </row>
    <row r="23" spans="3:11" ht="15.75" x14ac:dyDescent="0.25">
      <c r="C23" s="36" t="s">
        <v>4</v>
      </c>
    </row>
    <row r="24" spans="3:11" ht="15.75" x14ac:dyDescent="0.25">
      <c r="C24" s="37" t="s">
        <v>5</v>
      </c>
    </row>
    <row r="25" spans="3:11" ht="15.75" x14ac:dyDescent="0.25">
      <c r="C25" s="38" t="s">
        <v>6</v>
      </c>
    </row>
    <row r="26" spans="3:11" x14ac:dyDescent="0.25">
      <c r="C26" s="82" t="s">
        <v>7</v>
      </c>
      <c r="D26" s="82"/>
    </row>
    <row r="28" spans="3:11" ht="15" customHeight="1" x14ac:dyDescent="0.25">
      <c r="C28" s="136" t="s">
        <v>8</v>
      </c>
      <c r="D28" s="136"/>
      <c r="E28" s="136"/>
      <c r="F28" s="136"/>
      <c r="G28" s="136"/>
      <c r="H28" s="136"/>
      <c r="I28" s="136"/>
      <c r="J28" s="136"/>
      <c r="K28" s="136"/>
    </row>
    <row r="29" spans="3:11" ht="15" customHeight="1" x14ac:dyDescent="0.25">
      <c r="C29" s="136"/>
      <c r="D29" s="136"/>
      <c r="E29" s="136"/>
      <c r="F29" s="136"/>
      <c r="G29" s="136"/>
      <c r="H29" s="136"/>
      <c r="I29" s="136"/>
      <c r="J29" s="136"/>
      <c r="K29" s="136"/>
    </row>
    <row r="30" spans="3:11" ht="15" customHeight="1" x14ac:dyDescent="0.25">
      <c r="C30" s="136"/>
      <c r="D30" s="136"/>
      <c r="E30" s="136"/>
      <c r="F30" s="136"/>
      <c r="G30" s="136"/>
      <c r="H30" s="136"/>
      <c r="I30" s="136"/>
      <c r="J30" s="136"/>
      <c r="K30" s="136"/>
    </row>
    <row r="31" spans="3:11" ht="15" customHeight="1" x14ac:dyDescent="0.25">
      <c r="C31" s="136"/>
      <c r="D31" s="136"/>
      <c r="E31" s="136"/>
      <c r="F31" s="136"/>
      <c r="G31" s="136"/>
      <c r="H31" s="136"/>
      <c r="I31" s="136"/>
      <c r="J31" s="136"/>
      <c r="K31" s="136"/>
    </row>
    <row r="32" spans="3:11" ht="15" customHeight="1" x14ac:dyDescent="0.25">
      <c r="C32" s="136"/>
      <c r="D32" s="136"/>
      <c r="E32" s="136"/>
      <c r="F32" s="136"/>
      <c r="G32" s="136"/>
      <c r="H32" s="136"/>
      <c r="I32" s="136"/>
      <c r="J32" s="136"/>
      <c r="K32" s="136"/>
    </row>
    <row r="33" spans="3:11" ht="15" customHeight="1" x14ac:dyDescent="0.25">
      <c r="C33" s="136"/>
      <c r="D33" s="136"/>
      <c r="E33" s="136"/>
      <c r="F33" s="136"/>
      <c r="G33" s="136"/>
      <c r="H33" s="136"/>
      <c r="I33" s="136"/>
      <c r="J33" s="136"/>
      <c r="K33" s="136"/>
    </row>
    <row r="34" spans="3:11" ht="15" customHeight="1" x14ac:dyDescent="0.25">
      <c r="C34" s="136"/>
      <c r="D34" s="136"/>
      <c r="E34" s="136"/>
      <c r="F34" s="136"/>
      <c r="G34" s="136"/>
      <c r="H34" s="136"/>
      <c r="I34" s="136"/>
      <c r="J34" s="136"/>
      <c r="K34" s="136"/>
    </row>
    <row r="35" spans="3:11" ht="15" customHeight="1" x14ac:dyDescent="0.25">
      <c r="C35" s="136"/>
      <c r="D35" s="136"/>
      <c r="E35" s="136"/>
      <c r="F35" s="136"/>
      <c r="G35" s="136"/>
      <c r="H35" s="136"/>
      <c r="I35" s="136"/>
      <c r="J35" s="136"/>
      <c r="K35" s="136"/>
    </row>
    <row r="36" spans="3:11" ht="15" customHeight="1" x14ac:dyDescent="0.25">
      <c r="C36" s="136"/>
      <c r="D36" s="136"/>
      <c r="E36" s="136"/>
      <c r="F36" s="136"/>
      <c r="G36" s="136"/>
      <c r="H36" s="136"/>
      <c r="I36" s="136"/>
      <c r="J36" s="136"/>
      <c r="K36" s="136"/>
    </row>
    <row r="37" spans="3:11" x14ac:dyDescent="0.25">
      <c r="C37" s="136"/>
      <c r="D37" s="136"/>
      <c r="E37" s="136"/>
      <c r="F37" s="136"/>
      <c r="G37" s="136"/>
      <c r="H37" s="136"/>
      <c r="I37" s="136"/>
      <c r="J37" s="136"/>
      <c r="K37" s="136"/>
    </row>
    <row r="38" spans="3:11" x14ac:dyDescent="0.25">
      <c r="C38" s="136"/>
      <c r="D38" s="136"/>
      <c r="E38" s="136"/>
      <c r="F38" s="136"/>
      <c r="G38" s="136"/>
      <c r="H38" s="136"/>
      <c r="I38" s="136"/>
      <c r="J38" s="136"/>
      <c r="K38" s="136"/>
    </row>
    <row r="39" spans="3:11" x14ac:dyDescent="0.25">
      <c r="C39" s="136"/>
      <c r="D39" s="136"/>
      <c r="E39" s="136"/>
      <c r="F39" s="136"/>
      <c r="G39" s="136"/>
      <c r="H39" s="136"/>
      <c r="I39" s="136"/>
      <c r="J39" s="136"/>
      <c r="K39" s="136"/>
    </row>
    <row r="40" spans="3:11" x14ac:dyDescent="0.25">
      <c r="C40" s="136"/>
      <c r="D40" s="136"/>
      <c r="E40" s="136"/>
      <c r="F40" s="136"/>
      <c r="G40" s="136"/>
      <c r="H40" s="136"/>
      <c r="I40" s="136"/>
      <c r="J40" s="136"/>
      <c r="K40" s="136"/>
    </row>
    <row r="41" spans="3:11" x14ac:dyDescent="0.25">
      <c r="C41" s="136"/>
      <c r="D41" s="136"/>
      <c r="E41" s="136"/>
      <c r="F41" s="136"/>
      <c r="G41" s="136"/>
      <c r="H41" s="136"/>
      <c r="I41" s="136"/>
      <c r="J41" s="136"/>
      <c r="K41" s="136"/>
    </row>
    <row r="42" spans="3:11" x14ac:dyDescent="0.25">
      <c r="C42" s="136"/>
      <c r="D42" s="136"/>
      <c r="E42" s="136"/>
      <c r="F42" s="136"/>
      <c r="G42" s="136"/>
      <c r="H42" s="136"/>
      <c r="I42" s="136"/>
      <c r="J42" s="136"/>
      <c r="K42" s="136"/>
    </row>
    <row r="43" spans="3:11" x14ac:dyDescent="0.25">
      <c r="C43" s="136"/>
      <c r="D43" s="136"/>
      <c r="E43" s="136"/>
      <c r="F43" s="136"/>
      <c r="G43" s="136"/>
      <c r="H43" s="136"/>
      <c r="I43" s="136"/>
      <c r="J43" s="136"/>
      <c r="K43" s="136"/>
    </row>
    <row r="44" spans="3:11" x14ac:dyDescent="0.25">
      <c r="C44" s="136"/>
      <c r="D44" s="136"/>
      <c r="E44" s="136"/>
      <c r="F44" s="136"/>
      <c r="G44" s="136"/>
      <c r="H44" s="136"/>
      <c r="I44" s="136"/>
      <c r="J44" s="136"/>
      <c r="K44" s="136"/>
    </row>
    <row r="45" spans="3:11" x14ac:dyDescent="0.25">
      <c r="C45" s="136"/>
      <c r="D45" s="136"/>
      <c r="E45" s="136"/>
      <c r="F45" s="136"/>
      <c r="G45" s="136"/>
      <c r="H45" s="136"/>
      <c r="I45" s="136"/>
      <c r="J45" s="136"/>
      <c r="K45" s="136"/>
    </row>
    <row r="46" spans="3:11" x14ac:dyDescent="0.25">
      <c r="C46" s="136"/>
      <c r="D46" s="136"/>
      <c r="E46" s="136"/>
      <c r="F46" s="136"/>
      <c r="G46" s="136"/>
      <c r="H46" s="136"/>
      <c r="I46" s="136"/>
      <c r="J46" s="136"/>
      <c r="K46" s="136"/>
    </row>
    <row r="47" spans="3:11" x14ac:dyDescent="0.25">
      <c r="C47" s="136"/>
      <c r="D47" s="136"/>
      <c r="E47" s="136"/>
      <c r="F47" s="136"/>
      <c r="G47" s="136"/>
      <c r="H47" s="136"/>
      <c r="I47" s="136"/>
      <c r="J47" s="136"/>
      <c r="K47" s="136"/>
    </row>
    <row r="48" spans="3:11" x14ac:dyDescent="0.25"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 x14ac:dyDescent="0.25"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 x14ac:dyDescent="0.25"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 x14ac:dyDescent="0.25">
      <c r="C51" s="136"/>
      <c r="D51" s="136"/>
      <c r="E51" s="136"/>
      <c r="F51" s="136"/>
      <c r="G51" s="136"/>
      <c r="H51" s="136"/>
      <c r="I51" s="136"/>
      <c r="J51" s="136"/>
      <c r="K51" s="136"/>
    </row>
    <row r="52" spans="1:11" x14ac:dyDescent="0.25"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 ht="7.5" customHeight="1" x14ac:dyDescent="0.25"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 hidden="1" x14ac:dyDescent="0.25">
      <c r="C54" s="136"/>
      <c r="D54" s="136"/>
      <c r="E54" s="136"/>
      <c r="F54" s="136"/>
      <c r="G54" s="136"/>
      <c r="H54" s="136"/>
      <c r="I54" s="136"/>
      <c r="J54" s="136"/>
      <c r="K54" s="136"/>
    </row>
    <row r="64" spans="1:11" x14ac:dyDescent="0.25">
      <c r="A64" s="42"/>
    </row>
  </sheetData>
  <mergeCells count="3">
    <mergeCell ref="C5:K15"/>
    <mergeCell ref="C17:I19"/>
    <mergeCell ref="C28:K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S42"/>
  <sheetViews>
    <sheetView topLeftCell="A28" workbookViewId="0">
      <selection activeCell="C5" sqref="C5"/>
    </sheetView>
  </sheetViews>
  <sheetFormatPr baseColWidth="10" defaultColWidth="11.42578125" defaultRowHeight="15" x14ac:dyDescent="0.25"/>
  <cols>
    <col min="1" max="1" width="5.7109375" customWidth="1"/>
    <col min="2" max="2" width="22.140625" customWidth="1"/>
    <col min="3" max="3" width="8.85546875" customWidth="1"/>
    <col min="4" max="4" width="9.140625" customWidth="1"/>
    <col min="5" max="5" width="9.85546875" customWidth="1"/>
    <col min="6" max="6" width="10" customWidth="1"/>
    <col min="7" max="7" width="5.7109375" customWidth="1"/>
    <col min="8" max="8" width="9.28515625" customWidth="1"/>
    <col min="9" max="9" width="11.28515625" customWidth="1"/>
    <col min="10" max="10" width="9.7109375" customWidth="1"/>
    <col min="11" max="11" width="11.85546875" customWidth="1"/>
    <col min="12" max="12" width="11.5703125" customWidth="1"/>
    <col min="15" max="15" width="12.7109375" customWidth="1"/>
    <col min="17" max="17" width="15.140625" customWidth="1"/>
    <col min="18" max="18" width="10.28515625" customWidth="1"/>
    <col min="19" max="19" width="7.7109375" customWidth="1"/>
  </cols>
  <sheetData>
    <row r="2" spans="2:19" ht="15.75" thickBot="1" x14ac:dyDescent="0.3"/>
    <row r="3" spans="2:19" ht="39.75" customHeight="1" x14ac:dyDescent="0.25">
      <c r="B3" s="43" t="s">
        <v>9</v>
      </c>
      <c r="C3" s="44" t="s">
        <v>10</v>
      </c>
      <c r="D3" s="44" t="s">
        <v>11</v>
      </c>
      <c r="E3" s="44" t="s">
        <v>12</v>
      </c>
      <c r="F3" s="45" t="s">
        <v>13</v>
      </c>
      <c r="H3" s="141" t="s">
        <v>14</v>
      </c>
      <c r="I3" s="3"/>
      <c r="J3" s="2"/>
      <c r="K3" s="83"/>
      <c r="L3" s="83"/>
      <c r="M3" s="80" t="s">
        <v>15</v>
      </c>
      <c r="N3" s="47" t="s">
        <v>10</v>
      </c>
      <c r="O3" s="47" t="s">
        <v>11</v>
      </c>
      <c r="P3" s="47" t="s">
        <v>12</v>
      </c>
      <c r="Q3" s="48" t="s">
        <v>13</v>
      </c>
      <c r="R3" s="3"/>
    </row>
    <row r="4" spans="2:19" ht="57" customHeight="1" x14ac:dyDescent="0.25">
      <c r="B4" s="12" t="s">
        <v>16</v>
      </c>
      <c r="C4" s="10">
        <f>+L4</f>
        <v>0</v>
      </c>
      <c r="D4" s="10" t="str">
        <f t="shared" ref="D4:E6" si="0">+M4</f>
        <v>Entrevistas de Información y Orientación</v>
      </c>
      <c r="E4" s="10">
        <f t="shared" si="0"/>
        <v>0</v>
      </c>
      <c r="F4" s="11"/>
      <c r="H4" s="142"/>
      <c r="I4" s="3"/>
      <c r="K4" s="84"/>
      <c r="L4" s="85"/>
      <c r="M4" s="16" t="s">
        <v>17</v>
      </c>
      <c r="N4" s="97"/>
      <c r="O4" s="97"/>
      <c r="P4" s="97"/>
      <c r="Q4" s="14">
        <f>+N4+O4+P4</f>
        <v>0</v>
      </c>
    </row>
    <row r="5" spans="2:19" ht="39" customHeight="1" x14ac:dyDescent="0.25">
      <c r="B5" s="9" t="s">
        <v>18</v>
      </c>
      <c r="C5" s="10">
        <f t="shared" ref="C5:C6" si="1">+L5</f>
        <v>0</v>
      </c>
      <c r="D5" s="10" t="str">
        <f t="shared" si="0"/>
        <v>Entrevistas a Víctimas de Violencia</v>
      </c>
      <c r="E5" s="10">
        <f t="shared" si="0"/>
        <v>0</v>
      </c>
      <c r="F5" s="11"/>
      <c r="H5" s="142"/>
      <c r="I5" s="3"/>
      <c r="K5" s="84"/>
      <c r="L5" s="85"/>
      <c r="M5" s="16" t="s">
        <v>19</v>
      </c>
      <c r="N5" s="97"/>
      <c r="O5" s="97"/>
      <c r="P5" s="97"/>
      <c r="Q5" s="14">
        <f t="shared" ref="Q5:Q8" si="2">+N5+O5+P5</f>
        <v>0</v>
      </c>
      <c r="R5" s="4"/>
    </row>
    <row r="6" spans="2:19" ht="31.5" customHeight="1" x14ac:dyDescent="0.25">
      <c r="B6" s="9" t="s">
        <v>20</v>
      </c>
      <c r="C6" s="10">
        <f t="shared" si="1"/>
        <v>0</v>
      </c>
      <c r="D6" s="10" t="str">
        <f t="shared" si="0"/>
        <v>Entrevista a Agresores</v>
      </c>
      <c r="E6" s="10">
        <f t="shared" si="0"/>
        <v>0</v>
      </c>
      <c r="F6" s="11"/>
      <c r="H6" s="142"/>
      <c r="I6" s="3"/>
      <c r="K6" s="84"/>
      <c r="L6" s="85"/>
      <c r="M6" s="16" t="s">
        <v>21</v>
      </c>
      <c r="N6" s="97"/>
      <c r="O6" s="97"/>
      <c r="P6" s="97"/>
      <c r="Q6" s="14">
        <f t="shared" si="2"/>
        <v>0</v>
      </c>
      <c r="R6" s="6"/>
    </row>
    <row r="7" spans="2:19" ht="27" customHeight="1" x14ac:dyDescent="0.25">
      <c r="B7" s="2"/>
      <c r="H7" s="142"/>
      <c r="I7" s="3"/>
      <c r="K7" s="84"/>
      <c r="L7" s="85"/>
      <c r="M7" s="16" t="s">
        <v>6</v>
      </c>
      <c r="N7" s="97"/>
      <c r="O7" s="97"/>
      <c r="P7" s="97"/>
      <c r="Q7" s="14">
        <f t="shared" si="2"/>
        <v>0</v>
      </c>
    </row>
    <row r="8" spans="2:19" ht="18.75" x14ac:dyDescent="0.3">
      <c r="H8" s="142"/>
      <c r="I8" s="3"/>
      <c r="K8" s="84"/>
      <c r="L8" s="85"/>
      <c r="M8" s="16" t="s">
        <v>22</v>
      </c>
      <c r="N8" s="97"/>
      <c r="O8" s="97"/>
      <c r="P8" s="97"/>
      <c r="Q8" s="14">
        <f t="shared" si="2"/>
        <v>0</v>
      </c>
      <c r="R8" s="23"/>
      <c r="S8" s="23"/>
    </row>
    <row r="9" spans="2:19" ht="33" customHeight="1" thickBot="1" x14ac:dyDescent="0.3">
      <c r="B9" s="18"/>
      <c r="C9" s="18"/>
      <c r="H9" s="142"/>
      <c r="I9" s="3"/>
      <c r="Q9" s="24"/>
      <c r="R9" s="25"/>
      <c r="S9" s="25"/>
    </row>
    <row r="10" spans="2:19" ht="15" customHeight="1" thickBot="1" x14ac:dyDescent="0.3">
      <c r="B10" s="144" t="s">
        <v>23</v>
      </c>
      <c r="C10" s="145"/>
      <c r="D10" s="146"/>
      <c r="E10" s="40"/>
      <c r="H10" s="142"/>
      <c r="Q10" s="24"/>
      <c r="R10" s="25"/>
      <c r="S10" s="25"/>
    </row>
    <row r="11" spans="2:19" ht="15.75" x14ac:dyDescent="0.25">
      <c r="B11" s="147" t="s">
        <v>24</v>
      </c>
      <c r="C11" s="149" t="s">
        <v>10</v>
      </c>
      <c r="D11" s="150"/>
      <c r="E11" s="153" t="s">
        <v>11</v>
      </c>
      <c r="H11" s="142"/>
      <c r="K11" s="83"/>
      <c r="L11" s="83"/>
      <c r="M11" s="46" t="s">
        <v>25</v>
      </c>
      <c r="N11" s="47" t="s">
        <v>10</v>
      </c>
      <c r="O11" s="47" t="s">
        <v>11</v>
      </c>
      <c r="P11" s="47" t="s">
        <v>12</v>
      </c>
      <c r="Q11" s="48" t="s">
        <v>13</v>
      </c>
      <c r="R11" s="19"/>
      <c r="S11" s="19"/>
    </row>
    <row r="12" spans="2:19" ht="25.5" x14ac:dyDescent="0.25">
      <c r="B12" s="148"/>
      <c r="C12" s="151"/>
      <c r="D12" s="152"/>
      <c r="E12" s="154"/>
      <c r="H12" s="142"/>
      <c r="K12" s="84"/>
      <c r="L12" s="85"/>
      <c r="M12" s="16" t="s">
        <v>26</v>
      </c>
      <c r="N12" s="98">
        <v>1540</v>
      </c>
      <c r="O12" s="98">
        <v>254</v>
      </c>
      <c r="P12" s="98">
        <v>0</v>
      </c>
      <c r="Q12" s="107">
        <f>+N12+O12+P12</f>
        <v>1794</v>
      </c>
      <c r="R12" s="19"/>
      <c r="S12" s="19"/>
    </row>
    <row r="13" spans="2:19" ht="25.5" x14ac:dyDescent="0.25">
      <c r="B13" s="9" t="s">
        <v>27</v>
      </c>
      <c r="C13" s="137"/>
      <c r="D13" s="138"/>
      <c r="E13" s="95"/>
      <c r="H13" s="142"/>
      <c r="K13" s="84"/>
      <c r="L13" s="85"/>
      <c r="M13" s="16" t="s">
        <v>28</v>
      </c>
      <c r="N13" s="98">
        <v>3403</v>
      </c>
      <c r="O13" s="98">
        <v>175</v>
      </c>
      <c r="P13" s="98">
        <v>0</v>
      </c>
      <c r="Q13" s="107">
        <f t="shared" ref="Q13:Q15" si="3">+N13+O13+P13</f>
        <v>3578</v>
      </c>
      <c r="R13" s="19"/>
      <c r="S13" s="19"/>
    </row>
    <row r="14" spans="2:19" ht="27" customHeight="1" x14ac:dyDescent="0.25">
      <c r="B14" s="9" t="s">
        <v>29</v>
      </c>
      <c r="C14" s="137"/>
      <c r="D14" s="138"/>
      <c r="E14" s="95"/>
      <c r="H14" s="142"/>
      <c r="K14" s="84"/>
      <c r="L14" s="85"/>
      <c r="M14" s="16" t="s">
        <v>30</v>
      </c>
      <c r="N14" s="98">
        <v>0</v>
      </c>
      <c r="O14" s="98">
        <v>425</v>
      </c>
      <c r="P14" s="98">
        <v>0</v>
      </c>
      <c r="Q14" s="107">
        <f t="shared" si="3"/>
        <v>425</v>
      </c>
      <c r="R14" s="19"/>
      <c r="S14" s="19"/>
    </row>
    <row r="15" spans="2:19" ht="27" customHeight="1" x14ac:dyDescent="0.25">
      <c r="B15" s="9" t="s">
        <v>31</v>
      </c>
      <c r="C15" s="137"/>
      <c r="D15" s="138"/>
      <c r="E15" s="95"/>
      <c r="F15" s="6"/>
      <c r="H15" s="142"/>
      <c r="K15" s="86"/>
      <c r="L15" s="85"/>
      <c r="M15" s="15" t="s">
        <v>6</v>
      </c>
      <c r="N15" s="98">
        <v>1712</v>
      </c>
      <c r="O15" s="98">
        <v>34</v>
      </c>
      <c r="P15" s="98">
        <v>0</v>
      </c>
      <c r="Q15" s="107">
        <f t="shared" si="3"/>
        <v>1746</v>
      </c>
      <c r="R15" s="19"/>
      <c r="S15" s="19"/>
    </row>
    <row r="16" spans="2:19" ht="15.75" x14ac:dyDescent="0.25">
      <c r="B16" s="9" t="s">
        <v>32</v>
      </c>
      <c r="C16" s="137"/>
      <c r="D16" s="138"/>
      <c r="E16" s="95"/>
      <c r="H16" s="142"/>
      <c r="K16" s="87"/>
      <c r="L16" s="78"/>
      <c r="M16" s="100"/>
      <c r="N16" s="98"/>
      <c r="O16" s="98"/>
      <c r="P16" s="98"/>
      <c r="Q16" s="99"/>
      <c r="R16" s="19"/>
      <c r="S16" s="19"/>
    </row>
    <row r="17" spans="2:19" ht="15.75" x14ac:dyDescent="0.25">
      <c r="B17" s="9" t="s">
        <v>33</v>
      </c>
      <c r="C17" s="137"/>
      <c r="D17" s="138"/>
      <c r="E17" s="95"/>
      <c r="H17" s="142"/>
      <c r="Q17" s="26"/>
      <c r="R17" s="19"/>
      <c r="S17" s="19"/>
    </row>
    <row r="18" spans="2:19" ht="15.75" x14ac:dyDescent="0.25">
      <c r="B18" s="9" t="s">
        <v>34</v>
      </c>
      <c r="C18" s="137"/>
      <c r="D18" s="138"/>
      <c r="E18" s="95"/>
      <c r="H18" s="142"/>
      <c r="Q18" s="26"/>
      <c r="R18" s="19"/>
      <c r="S18" s="19"/>
    </row>
    <row r="19" spans="2:19" ht="15.75" x14ac:dyDescent="0.25">
      <c r="B19" s="9" t="s">
        <v>35</v>
      </c>
      <c r="C19" s="137"/>
      <c r="D19" s="138"/>
      <c r="E19" s="95"/>
      <c r="H19" s="142"/>
      <c r="K19" s="83"/>
      <c r="L19" s="83"/>
      <c r="M19" s="83"/>
      <c r="N19" s="83"/>
      <c r="O19" s="89"/>
      <c r="Q19" s="26"/>
      <c r="R19" s="19"/>
      <c r="S19" s="19"/>
    </row>
    <row r="20" spans="2:19" ht="24.75" customHeight="1" x14ac:dyDescent="0.25">
      <c r="B20" s="9" t="s">
        <v>36</v>
      </c>
      <c r="C20" s="137"/>
      <c r="D20" s="138"/>
      <c r="E20" s="95"/>
      <c r="H20" s="142"/>
      <c r="K20" s="77"/>
      <c r="L20" s="78"/>
      <c r="M20" s="78"/>
      <c r="N20" s="78"/>
      <c r="O20" s="91"/>
      <c r="Q20" s="26"/>
      <c r="R20" s="19"/>
      <c r="S20" s="19"/>
    </row>
    <row r="21" spans="2:19" ht="16.5" thickBot="1" x14ac:dyDescent="0.3">
      <c r="B21" s="9" t="s">
        <v>37</v>
      </c>
      <c r="C21" s="137"/>
      <c r="D21" s="138"/>
      <c r="E21" s="95"/>
      <c r="H21" s="142"/>
      <c r="K21" s="77"/>
      <c r="L21" s="78"/>
      <c r="M21" s="78"/>
      <c r="N21" s="78"/>
      <c r="O21" s="91"/>
      <c r="Q21" s="26"/>
      <c r="R21" s="19"/>
      <c r="S21" s="19"/>
    </row>
    <row r="22" spans="2:19" ht="15.75" x14ac:dyDescent="0.25">
      <c r="B22" s="9" t="s">
        <v>38</v>
      </c>
      <c r="C22" s="137"/>
      <c r="D22" s="138"/>
      <c r="E22" s="95"/>
      <c r="H22" s="142"/>
      <c r="K22" s="77"/>
      <c r="L22" s="78"/>
      <c r="M22" s="80" t="s">
        <v>39</v>
      </c>
      <c r="N22" s="94" t="s">
        <v>10</v>
      </c>
      <c r="O22" s="90" t="s">
        <v>11</v>
      </c>
      <c r="P22" s="47" t="s">
        <v>12</v>
      </c>
      <c r="Q22" s="48" t="s">
        <v>13</v>
      </c>
      <c r="R22" s="19"/>
      <c r="S22" s="19"/>
    </row>
    <row r="23" spans="2:19" ht="25.5" x14ac:dyDescent="0.25">
      <c r="B23" s="9" t="s">
        <v>40</v>
      </c>
      <c r="C23" s="137"/>
      <c r="D23" s="138"/>
      <c r="E23" s="95"/>
      <c r="H23" s="142"/>
      <c r="K23" s="77"/>
      <c r="L23" s="78"/>
      <c r="M23" s="16" t="s">
        <v>41</v>
      </c>
      <c r="N23" s="101"/>
      <c r="O23" s="97"/>
      <c r="P23" s="97"/>
      <c r="Q23" s="14">
        <f>+N23+O23+P23</f>
        <v>0</v>
      </c>
      <c r="R23" s="19"/>
      <c r="S23" s="19"/>
    </row>
    <row r="24" spans="2:19" ht="39" thickBot="1" x14ac:dyDescent="0.3">
      <c r="B24" s="9" t="s">
        <v>42</v>
      </c>
      <c r="C24" s="137"/>
      <c r="D24" s="138"/>
      <c r="E24" s="95"/>
      <c r="H24" s="143"/>
      <c r="K24" s="87"/>
      <c r="L24" s="78"/>
      <c r="M24" s="16" t="s">
        <v>43</v>
      </c>
      <c r="N24" s="101"/>
      <c r="O24" s="97"/>
      <c r="P24" s="97"/>
      <c r="Q24" s="14">
        <f t="shared" ref="Q24:Q26" si="4">+N24+O24+P24</f>
        <v>0</v>
      </c>
      <c r="R24" s="19"/>
      <c r="S24" s="19"/>
    </row>
    <row r="25" spans="2:19" ht="38.25" x14ac:dyDescent="0.25">
      <c r="B25" s="9" t="s">
        <v>44</v>
      </c>
      <c r="C25" s="137"/>
      <c r="D25" s="138"/>
      <c r="E25" s="95"/>
      <c r="M25" s="88" t="s">
        <v>45</v>
      </c>
      <c r="N25" s="97"/>
      <c r="O25" s="97"/>
      <c r="P25" s="97"/>
      <c r="Q25" s="14">
        <f t="shared" si="4"/>
        <v>0</v>
      </c>
      <c r="R25" s="19"/>
      <c r="S25" s="19"/>
    </row>
    <row r="26" spans="2:19" ht="25.5" x14ac:dyDescent="0.25">
      <c r="B26" s="9" t="s">
        <v>46</v>
      </c>
      <c r="C26" s="137"/>
      <c r="D26" s="138"/>
      <c r="E26" s="95"/>
      <c r="M26" s="16" t="s">
        <v>47</v>
      </c>
      <c r="N26" s="97"/>
      <c r="O26" s="97"/>
      <c r="P26" s="97"/>
      <c r="Q26" s="14">
        <f t="shared" si="4"/>
        <v>0</v>
      </c>
      <c r="R26" s="19"/>
      <c r="S26" s="19"/>
    </row>
    <row r="27" spans="2:19" ht="15.75" x14ac:dyDescent="0.25">
      <c r="B27" s="9" t="s">
        <v>48</v>
      </c>
      <c r="C27" s="137"/>
      <c r="D27" s="138"/>
      <c r="E27" s="95"/>
      <c r="M27" s="15"/>
      <c r="N27" s="13"/>
      <c r="O27" s="13"/>
      <c r="P27" s="13"/>
      <c r="Q27" s="14"/>
      <c r="R27" s="28"/>
      <c r="S27" s="28"/>
    </row>
    <row r="28" spans="2:19" ht="15.75" x14ac:dyDescent="0.25">
      <c r="B28" s="9" t="s">
        <v>49</v>
      </c>
      <c r="C28" s="137"/>
      <c r="D28" s="138"/>
      <c r="E28" s="95"/>
    </row>
    <row r="29" spans="2:19" ht="15.75" x14ac:dyDescent="0.25">
      <c r="B29" s="9" t="s">
        <v>50</v>
      </c>
      <c r="C29" s="137"/>
      <c r="D29" s="138"/>
      <c r="E29" s="95"/>
    </row>
    <row r="30" spans="2:19" ht="15.75" x14ac:dyDescent="0.25">
      <c r="B30" s="9" t="s">
        <v>51</v>
      </c>
      <c r="C30" s="137"/>
      <c r="D30" s="138"/>
      <c r="E30" s="95"/>
    </row>
    <row r="31" spans="2:19" ht="16.5" thickBot="1" x14ac:dyDescent="0.3">
      <c r="B31" s="9" t="s">
        <v>52</v>
      </c>
      <c r="C31" s="139"/>
      <c r="D31" s="140"/>
      <c r="E31" s="96"/>
    </row>
    <row r="33" spans="6:17" ht="30" x14ac:dyDescent="0.25">
      <c r="I33" s="72"/>
      <c r="J33" s="72"/>
      <c r="K33" s="72"/>
      <c r="L33" s="72"/>
      <c r="N33" s="76" t="s">
        <v>25</v>
      </c>
      <c r="O33" s="79" t="s">
        <v>53</v>
      </c>
      <c r="P33" s="76" t="s">
        <v>54</v>
      </c>
      <c r="Q33" s="76" t="s">
        <v>55</v>
      </c>
    </row>
    <row r="34" spans="6:17" ht="29.25" customHeight="1" x14ac:dyDescent="0.25">
      <c r="F34" s="5"/>
      <c r="I34" s="72"/>
      <c r="J34" s="20"/>
      <c r="K34" s="20"/>
      <c r="L34" s="20"/>
      <c r="N34" s="76" t="s">
        <v>10</v>
      </c>
      <c r="O34" s="133">
        <v>3947</v>
      </c>
      <c r="P34" s="126">
        <v>0</v>
      </c>
      <c r="Q34" s="126">
        <v>3947</v>
      </c>
    </row>
    <row r="35" spans="6:17" ht="29.25" customHeight="1" x14ac:dyDescent="0.25">
      <c r="F35" s="5"/>
      <c r="I35" s="72"/>
      <c r="J35" s="85"/>
      <c r="K35" s="85"/>
      <c r="L35" s="85"/>
      <c r="M35" s="6"/>
      <c r="N35" s="76" t="s">
        <v>56</v>
      </c>
      <c r="O35" s="98">
        <v>425</v>
      </c>
      <c r="P35" s="98">
        <v>0</v>
      </c>
      <c r="Q35" s="98">
        <v>425</v>
      </c>
    </row>
    <row r="36" spans="6:17" ht="29.25" customHeight="1" x14ac:dyDescent="0.25">
      <c r="F36" s="5"/>
      <c r="I36" s="72"/>
      <c r="J36" s="78"/>
      <c r="K36" s="78"/>
      <c r="L36" s="78"/>
      <c r="M36" s="6"/>
      <c r="N36" s="76" t="s">
        <v>12</v>
      </c>
      <c r="O36" s="98">
        <v>0</v>
      </c>
      <c r="P36" s="98">
        <v>0</v>
      </c>
      <c r="Q36" s="98">
        <v>0</v>
      </c>
    </row>
    <row r="37" spans="6:17" ht="24" customHeight="1" x14ac:dyDescent="0.25">
      <c r="F37" s="5"/>
      <c r="I37" s="77"/>
      <c r="J37" s="78"/>
      <c r="K37" s="78"/>
      <c r="L37" s="78"/>
      <c r="M37" s="6"/>
      <c r="N37" s="6"/>
      <c r="O37" s="6"/>
    </row>
    <row r="38" spans="6:17" ht="30" x14ac:dyDescent="0.25">
      <c r="J38" s="69"/>
      <c r="K38" s="6"/>
      <c r="N38" s="76" t="s">
        <v>39</v>
      </c>
      <c r="O38" s="79" t="s">
        <v>57</v>
      </c>
      <c r="P38" s="76" t="s">
        <v>58</v>
      </c>
      <c r="Q38" s="76" t="s">
        <v>59</v>
      </c>
    </row>
    <row r="39" spans="6:17" ht="30.75" customHeight="1" x14ac:dyDescent="0.25">
      <c r="I39" s="72"/>
      <c r="J39" s="72"/>
      <c r="K39" s="72"/>
      <c r="L39" s="72"/>
      <c r="N39" s="76" t="s">
        <v>10</v>
      </c>
      <c r="O39" s="102"/>
      <c r="P39" s="103"/>
      <c r="Q39" s="103"/>
    </row>
    <row r="40" spans="6:17" ht="42.75" customHeight="1" x14ac:dyDescent="0.25">
      <c r="I40" s="72"/>
      <c r="J40" s="92"/>
      <c r="K40" s="92"/>
      <c r="L40" s="92"/>
      <c r="N40" s="76" t="s">
        <v>56</v>
      </c>
      <c r="O40" s="103"/>
      <c r="P40" s="103"/>
      <c r="Q40" s="103"/>
    </row>
    <row r="41" spans="6:17" ht="35.25" customHeight="1" x14ac:dyDescent="0.25">
      <c r="I41" s="72"/>
      <c r="J41" s="92"/>
      <c r="K41" s="92"/>
      <c r="L41" s="92"/>
      <c r="N41" s="81" t="s">
        <v>12</v>
      </c>
      <c r="O41" s="103"/>
      <c r="P41" s="103"/>
      <c r="Q41" s="103"/>
    </row>
    <row r="42" spans="6:17" ht="32.25" customHeight="1" x14ac:dyDescent="0.25">
      <c r="I42" s="93"/>
      <c r="J42" s="92"/>
      <c r="K42" s="92"/>
      <c r="L42" s="92"/>
    </row>
  </sheetData>
  <mergeCells count="24">
    <mergeCell ref="H3:H24"/>
    <mergeCell ref="B10:D10"/>
    <mergeCell ref="B11:B12"/>
    <mergeCell ref="C11:D12"/>
    <mergeCell ref="E11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9:D29"/>
    <mergeCell ref="C30:D30"/>
    <mergeCell ref="C31:D31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3"/>
  <sheetViews>
    <sheetView workbookViewId="0">
      <selection activeCell="D19" sqref="D19"/>
    </sheetView>
  </sheetViews>
  <sheetFormatPr baseColWidth="10" defaultColWidth="11.42578125" defaultRowHeight="15" x14ac:dyDescent="0.25"/>
  <cols>
    <col min="1" max="1" width="5.7109375" customWidth="1"/>
    <col min="2" max="2" width="22.140625" customWidth="1"/>
    <col min="3" max="4" width="10.85546875" customWidth="1"/>
    <col min="5" max="5" width="7.42578125" customWidth="1"/>
    <col min="6" max="6" width="10" customWidth="1"/>
    <col min="7" max="7" width="5.7109375" customWidth="1"/>
    <col min="8" max="8" width="10.140625" customWidth="1"/>
    <col min="9" max="9" width="3.140625" customWidth="1"/>
    <col min="10" max="10" width="7.5703125" customWidth="1"/>
    <col min="11" max="11" width="14.28515625" customWidth="1"/>
    <col min="12" max="12" width="7.85546875" customWidth="1"/>
    <col min="15" max="15" width="12.7109375" customWidth="1"/>
    <col min="17" max="17" width="15.140625" customWidth="1"/>
    <col min="18" max="18" width="10.28515625" customWidth="1"/>
    <col min="19" max="19" width="7.7109375" customWidth="1"/>
  </cols>
  <sheetData>
    <row r="2" spans="2:19" ht="15.75" thickBot="1" x14ac:dyDescent="0.3">
      <c r="Q2" s="20"/>
      <c r="R2" s="20"/>
      <c r="S2" s="20"/>
    </row>
    <row r="3" spans="2:19" ht="27.75" customHeight="1" x14ac:dyDescent="0.25">
      <c r="B3" s="49" t="s">
        <v>9</v>
      </c>
      <c r="C3" s="50" t="s">
        <v>10</v>
      </c>
      <c r="D3" s="50" t="s">
        <v>11</v>
      </c>
      <c r="E3" s="50" t="s">
        <v>12</v>
      </c>
      <c r="F3" s="51" t="s">
        <v>13</v>
      </c>
      <c r="H3" s="155" t="s">
        <v>14</v>
      </c>
      <c r="I3" s="3"/>
      <c r="J3" s="2"/>
      <c r="K3" s="52" t="s">
        <v>15</v>
      </c>
      <c r="L3" s="53" t="s">
        <v>10</v>
      </c>
      <c r="M3" s="53" t="s">
        <v>11</v>
      </c>
      <c r="N3" s="53" t="s">
        <v>12</v>
      </c>
      <c r="O3" s="54" t="s">
        <v>13</v>
      </c>
      <c r="Q3" s="21"/>
      <c r="R3" s="21"/>
      <c r="S3" s="20"/>
    </row>
    <row r="4" spans="2:19" ht="43.5" customHeight="1" x14ac:dyDescent="0.25">
      <c r="B4" s="12" t="s">
        <v>16</v>
      </c>
      <c r="C4" s="31">
        <f>+L4</f>
        <v>0</v>
      </c>
      <c r="D4" s="31">
        <f>+M4</f>
        <v>0</v>
      </c>
      <c r="E4" s="31">
        <f>+N4</f>
        <v>0</v>
      </c>
      <c r="F4" s="105">
        <f>C4+D4+E4</f>
        <v>0</v>
      </c>
      <c r="H4" s="156"/>
      <c r="I4" s="3"/>
      <c r="K4" s="16" t="s">
        <v>17</v>
      </c>
      <c r="L4" s="108"/>
      <c r="M4" s="108"/>
      <c r="N4" s="108"/>
      <c r="O4" s="104">
        <f>+L4+M4+N4</f>
        <v>0</v>
      </c>
      <c r="Q4" s="20"/>
      <c r="R4" s="20"/>
      <c r="S4" s="20"/>
    </row>
    <row r="5" spans="2:19" ht="39" customHeight="1" x14ac:dyDescent="0.25">
      <c r="B5" s="9" t="s">
        <v>18</v>
      </c>
      <c r="C5" s="31">
        <f>+L5</f>
        <v>0</v>
      </c>
      <c r="D5" s="31">
        <f t="shared" ref="D5:E6" si="0">+M5</f>
        <v>0</v>
      </c>
      <c r="E5" s="31">
        <f t="shared" si="0"/>
        <v>0</v>
      </c>
      <c r="F5" s="105">
        <f t="shared" ref="F5:F6" si="1">C5+D5+E5</f>
        <v>0</v>
      </c>
      <c r="H5" s="156"/>
      <c r="I5" s="3"/>
      <c r="K5" s="16" t="s">
        <v>19</v>
      </c>
      <c r="L5" s="108"/>
      <c r="M5" s="108"/>
      <c r="N5" s="108"/>
      <c r="O5" s="104">
        <f t="shared" ref="O5:O8" si="2">+L5+M5+N5</f>
        <v>0</v>
      </c>
      <c r="Q5" s="22"/>
      <c r="R5" s="22"/>
      <c r="S5" s="20"/>
    </row>
    <row r="6" spans="2:19" ht="31.5" customHeight="1" x14ac:dyDescent="0.25">
      <c r="B6" s="9" t="s">
        <v>20</v>
      </c>
      <c r="C6" s="31">
        <f>+L6</f>
        <v>0</v>
      </c>
      <c r="D6" s="31">
        <f t="shared" si="0"/>
        <v>0</v>
      </c>
      <c r="E6" s="31">
        <f t="shared" si="0"/>
        <v>0</v>
      </c>
      <c r="F6" s="105">
        <f t="shared" si="1"/>
        <v>0</v>
      </c>
      <c r="H6" s="156"/>
      <c r="I6" s="3"/>
      <c r="K6" s="16" t="s">
        <v>21</v>
      </c>
      <c r="L6" s="108"/>
      <c r="M6" s="108"/>
      <c r="N6" s="108"/>
      <c r="O6" s="104">
        <f t="shared" si="2"/>
        <v>0</v>
      </c>
      <c r="Q6" s="20"/>
      <c r="R6" s="20"/>
      <c r="S6" s="20"/>
    </row>
    <row r="7" spans="2:19" ht="27" customHeight="1" x14ac:dyDescent="0.25">
      <c r="B7" s="2"/>
      <c r="H7" s="156"/>
      <c r="I7" s="3"/>
      <c r="K7" s="16" t="s">
        <v>6</v>
      </c>
      <c r="L7" s="108"/>
      <c r="M7" s="108"/>
      <c r="N7" s="108"/>
      <c r="O7" s="104">
        <f t="shared" si="2"/>
        <v>0</v>
      </c>
      <c r="Q7" s="20"/>
      <c r="R7" s="20"/>
      <c r="S7" s="20"/>
    </row>
    <row r="8" spans="2:19" ht="18.75" x14ac:dyDescent="0.3">
      <c r="H8" s="156"/>
      <c r="I8" s="3"/>
      <c r="K8" s="16" t="s">
        <v>60</v>
      </c>
      <c r="L8" s="108"/>
      <c r="M8" s="108"/>
      <c r="N8" s="108"/>
      <c r="O8" s="104">
        <f t="shared" si="2"/>
        <v>0</v>
      </c>
      <c r="Q8" s="23"/>
      <c r="R8" s="23"/>
      <c r="S8" s="23"/>
    </row>
    <row r="9" spans="2:19" ht="33" customHeight="1" x14ac:dyDescent="0.25">
      <c r="H9" s="156"/>
      <c r="I9" s="3"/>
      <c r="Q9" s="24"/>
      <c r="R9" s="25"/>
      <c r="S9" s="25"/>
    </row>
    <row r="10" spans="2:19" ht="15" customHeight="1" thickBot="1" x14ac:dyDescent="0.3">
      <c r="H10" s="156"/>
      <c r="Q10" s="24"/>
      <c r="R10" s="25"/>
      <c r="S10" s="25"/>
    </row>
    <row r="11" spans="2:19" ht="15.75" x14ac:dyDescent="0.25">
      <c r="H11" s="156"/>
      <c r="K11" s="52" t="s">
        <v>25</v>
      </c>
      <c r="L11" s="53" t="s">
        <v>10</v>
      </c>
      <c r="M11" s="53" t="s">
        <v>11</v>
      </c>
      <c r="N11" s="53" t="s">
        <v>12</v>
      </c>
      <c r="O11" s="54" t="s">
        <v>13</v>
      </c>
      <c r="Q11" s="26"/>
      <c r="R11" s="19"/>
      <c r="S11" s="19"/>
    </row>
    <row r="12" spans="2:19" ht="25.5" x14ac:dyDescent="0.25">
      <c r="H12" s="156"/>
      <c r="K12" s="16" t="s">
        <v>26</v>
      </c>
      <c r="L12" s="98">
        <v>1540</v>
      </c>
      <c r="M12" s="98">
        <v>254</v>
      </c>
      <c r="N12" s="98">
        <v>0</v>
      </c>
      <c r="O12" s="104">
        <f>+L12+M12+N12</f>
        <v>1794</v>
      </c>
      <c r="Q12" s="26"/>
      <c r="R12" s="19"/>
      <c r="S12" s="19"/>
    </row>
    <row r="13" spans="2:19" ht="25.5" x14ac:dyDescent="0.25">
      <c r="H13" s="156"/>
      <c r="K13" s="16" t="s">
        <v>28</v>
      </c>
      <c r="L13" s="98">
        <v>3403</v>
      </c>
      <c r="M13" s="98">
        <v>175</v>
      </c>
      <c r="N13" s="98">
        <v>0</v>
      </c>
      <c r="O13" s="104">
        <f t="shared" ref="O13:O15" si="3">+L13+M13+N13</f>
        <v>3578</v>
      </c>
      <c r="Q13" s="26"/>
      <c r="R13" s="19"/>
      <c r="S13" s="19"/>
    </row>
    <row r="14" spans="2:19" ht="27" customHeight="1" x14ac:dyDescent="0.25">
      <c r="H14" s="156"/>
      <c r="K14" s="16" t="s">
        <v>30</v>
      </c>
      <c r="L14" s="98">
        <v>0</v>
      </c>
      <c r="M14" s="98">
        <v>425</v>
      </c>
      <c r="N14" s="98">
        <v>0</v>
      </c>
      <c r="O14" s="104">
        <f t="shared" si="3"/>
        <v>425</v>
      </c>
      <c r="Q14" s="26"/>
      <c r="R14" s="19"/>
      <c r="S14" s="19"/>
    </row>
    <row r="15" spans="2:19" ht="27" customHeight="1" x14ac:dyDescent="0.25">
      <c r="B15" s="4"/>
      <c r="C15" s="6"/>
      <c r="D15" s="6"/>
      <c r="E15" s="6"/>
      <c r="F15" s="6"/>
      <c r="H15" s="156"/>
      <c r="K15" s="100" t="s">
        <v>6</v>
      </c>
      <c r="L15" s="98">
        <v>1712</v>
      </c>
      <c r="M15" s="98">
        <v>34</v>
      </c>
      <c r="N15" s="98">
        <v>0</v>
      </c>
      <c r="O15" s="104">
        <f t="shared" si="3"/>
        <v>1746</v>
      </c>
      <c r="Q15" s="26"/>
      <c r="R15" s="19"/>
      <c r="S15" s="19"/>
    </row>
    <row r="16" spans="2:19" ht="15.75" x14ac:dyDescent="0.25">
      <c r="H16" s="156"/>
      <c r="K16" s="100"/>
      <c r="L16" s="98"/>
      <c r="M16" s="98"/>
      <c r="N16" s="98"/>
      <c r="O16" s="104"/>
      <c r="Q16" s="26"/>
      <c r="R16" s="19"/>
      <c r="S16" s="19"/>
    </row>
    <row r="17" spans="8:19" ht="15.75" x14ac:dyDescent="0.25">
      <c r="H17" s="156"/>
      <c r="Q17" s="26"/>
      <c r="R17" s="19"/>
      <c r="S17" s="19"/>
    </row>
    <row r="18" spans="8:19" ht="16.5" thickBot="1" x14ac:dyDescent="0.3">
      <c r="H18" s="156"/>
      <c r="Q18" s="26"/>
      <c r="R18" s="19"/>
      <c r="S18" s="19"/>
    </row>
    <row r="19" spans="8:19" ht="15.75" x14ac:dyDescent="0.25">
      <c r="H19" s="156"/>
      <c r="K19" s="52" t="s">
        <v>39</v>
      </c>
      <c r="L19" s="53" t="s">
        <v>10</v>
      </c>
      <c r="M19" s="53" t="s">
        <v>11</v>
      </c>
      <c r="N19" s="53" t="s">
        <v>12</v>
      </c>
      <c r="O19" s="54" t="s">
        <v>13</v>
      </c>
      <c r="Q19" s="26"/>
      <c r="R19" s="19"/>
      <c r="S19" s="19"/>
    </row>
    <row r="20" spans="8:19" ht="15.75" x14ac:dyDescent="0.25">
      <c r="H20" s="156"/>
      <c r="K20" s="16" t="s">
        <v>41</v>
      </c>
      <c r="L20" s="108"/>
      <c r="M20" s="108"/>
      <c r="N20" s="108"/>
      <c r="O20" s="104">
        <f>+L20+M20+N20</f>
        <v>0</v>
      </c>
      <c r="Q20" s="26"/>
      <c r="R20" s="19"/>
      <c r="S20" s="19"/>
    </row>
    <row r="21" spans="8:19" ht="25.5" x14ac:dyDescent="0.25">
      <c r="H21" s="156"/>
      <c r="K21" s="16" t="s">
        <v>43</v>
      </c>
      <c r="L21" s="108"/>
      <c r="M21" s="108"/>
      <c r="N21" s="108"/>
      <c r="O21" s="104">
        <f t="shared" ref="O21:O23" si="4">+L21+M21+N21</f>
        <v>0</v>
      </c>
      <c r="Q21" s="26"/>
      <c r="R21" s="19"/>
      <c r="S21" s="19"/>
    </row>
    <row r="22" spans="8:19" ht="25.5" x14ac:dyDescent="0.25">
      <c r="H22" s="156"/>
      <c r="K22" s="16" t="s">
        <v>45</v>
      </c>
      <c r="L22" s="108"/>
      <c r="M22" s="108"/>
      <c r="N22" s="108"/>
      <c r="O22" s="104">
        <f t="shared" si="4"/>
        <v>0</v>
      </c>
      <c r="Q22" s="26"/>
      <c r="R22" s="19"/>
      <c r="S22" s="19"/>
    </row>
    <row r="23" spans="8:19" ht="25.5" x14ac:dyDescent="0.25">
      <c r="H23" s="156"/>
      <c r="K23" s="16" t="s">
        <v>61</v>
      </c>
      <c r="L23" s="108"/>
      <c r="M23" s="108"/>
      <c r="N23" s="108"/>
      <c r="O23" s="104">
        <f t="shared" si="4"/>
        <v>0</v>
      </c>
      <c r="Q23" s="26"/>
      <c r="R23" s="19"/>
      <c r="S23" s="19"/>
    </row>
    <row r="24" spans="8:19" ht="16.5" thickBot="1" x14ac:dyDescent="0.3">
      <c r="H24" s="157"/>
      <c r="K24" s="16"/>
      <c r="L24" s="108"/>
      <c r="M24" s="108"/>
      <c r="N24" s="108"/>
      <c r="O24" s="104"/>
      <c r="Q24" s="26"/>
      <c r="R24" s="19"/>
      <c r="S24" s="19"/>
    </row>
    <row r="25" spans="8:19" ht="15.75" x14ac:dyDescent="0.25">
      <c r="Q25" s="26"/>
      <c r="R25" s="19"/>
      <c r="S25" s="19"/>
    </row>
    <row r="29" spans="8:19" ht="30" x14ac:dyDescent="0.25">
      <c r="M29" s="2" t="s">
        <v>53</v>
      </c>
      <c r="N29" s="2" t="s">
        <v>54</v>
      </c>
      <c r="O29" s="2" t="s">
        <v>55</v>
      </c>
    </row>
    <row r="30" spans="8:19" x14ac:dyDescent="0.25">
      <c r="J30" s="5" t="s">
        <v>25</v>
      </c>
      <c r="K30" s="1"/>
      <c r="M30" s="1"/>
      <c r="N30" s="1"/>
      <c r="O30" s="1"/>
    </row>
    <row r="31" spans="8:19" x14ac:dyDescent="0.25">
      <c r="J31" s="5"/>
      <c r="K31" s="6"/>
    </row>
    <row r="32" spans="8:19" ht="30" x14ac:dyDescent="0.25">
      <c r="J32" s="5"/>
      <c r="M32" s="2" t="s">
        <v>57</v>
      </c>
      <c r="N32" s="2" t="s">
        <v>62</v>
      </c>
      <c r="O32" s="2" t="s">
        <v>59</v>
      </c>
    </row>
    <row r="33" spans="10:15" x14ac:dyDescent="0.25">
      <c r="J33" s="5" t="s">
        <v>39</v>
      </c>
      <c r="K33" s="1"/>
      <c r="M33" s="1"/>
      <c r="N33" s="1"/>
      <c r="O33" s="1"/>
    </row>
  </sheetData>
  <mergeCells count="1">
    <mergeCell ref="H3:H24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P29"/>
  <sheetViews>
    <sheetView workbookViewId="0">
      <selection activeCell="P21" sqref="P21"/>
    </sheetView>
  </sheetViews>
  <sheetFormatPr baseColWidth="10" defaultColWidth="11.42578125" defaultRowHeight="15" x14ac:dyDescent="0.25"/>
  <cols>
    <col min="1" max="1" width="5.7109375" customWidth="1"/>
    <col min="2" max="2" width="22.140625" customWidth="1"/>
    <col min="3" max="4" width="10.85546875" customWidth="1"/>
    <col min="5" max="5" width="7.42578125" customWidth="1"/>
    <col min="6" max="6" width="10" customWidth="1"/>
    <col min="7" max="7" width="5.7109375" customWidth="1"/>
    <col min="8" max="8" width="10.140625" customWidth="1"/>
    <col min="9" max="9" width="3.140625" customWidth="1"/>
    <col min="10" max="10" width="7.5703125" customWidth="1"/>
    <col min="11" max="11" width="17.7109375" customWidth="1"/>
    <col min="12" max="12" width="7.85546875" customWidth="1"/>
    <col min="15" max="15" width="12.7109375" customWidth="1"/>
  </cols>
  <sheetData>
    <row r="2" spans="2:16" ht="15.75" thickBot="1" x14ac:dyDescent="0.3"/>
    <row r="3" spans="2:16" ht="27.75" customHeight="1" x14ac:dyDescent="0.25">
      <c r="B3" s="57" t="s">
        <v>9</v>
      </c>
      <c r="C3" s="55" t="s">
        <v>10</v>
      </c>
      <c r="D3" s="55" t="s">
        <v>11</v>
      </c>
      <c r="E3" s="55" t="s">
        <v>12</v>
      </c>
      <c r="F3" s="56" t="s">
        <v>13</v>
      </c>
      <c r="H3" s="158" t="s">
        <v>14</v>
      </c>
      <c r="I3" s="3"/>
      <c r="J3" s="2"/>
      <c r="K3" s="58" t="s">
        <v>63</v>
      </c>
      <c r="L3" s="59" t="s">
        <v>10</v>
      </c>
      <c r="M3" s="59" t="s">
        <v>11</v>
      </c>
      <c r="N3" s="59" t="s">
        <v>12</v>
      </c>
      <c r="O3" s="60" t="s">
        <v>13</v>
      </c>
    </row>
    <row r="4" spans="2:16" ht="43.5" customHeight="1" x14ac:dyDescent="0.25">
      <c r="B4" s="29" t="s">
        <v>64</v>
      </c>
      <c r="C4" s="31">
        <f>+L4+L5+L7+L8</f>
        <v>41211</v>
      </c>
      <c r="D4" s="31">
        <f>+M4+M5+M7+M8</f>
        <v>11632</v>
      </c>
      <c r="E4" s="31">
        <f>+N4+N5+N7+N8</f>
        <v>0</v>
      </c>
      <c r="F4" s="32">
        <f>C4+D4+E4</f>
        <v>52843</v>
      </c>
      <c r="H4" s="159"/>
      <c r="I4" s="3"/>
      <c r="K4" s="16" t="s">
        <v>65</v>
      </c>
      <c r="L4" s="98">
        <v>37891</v>
      </c>
      <c r="M4" s="98">
        <v>10908</v>
      </c>
      <c r="N4" s="98">
        <v>0</v>
      </c>
      <c r="O4" s="107">
        <f>+L4+M4+N4</f>
        <v>48799</v>
      </c>
    </row>
    <row r="5" spans="2:16" ht="39" customHeight="1" x14ac:dyDescent="0.25">
      <c r="B5" s="30" t="s">
        <v>66</v>
      </c>
      <c r="C5" s="31">
        <f>+L12+L13+L14+L15+L16</f>
        <v>87080</v>
      </c>
      <c r="D5" s="31">
        <f t="shared" ref="D5:E5" si="0">+M12+M13+M14+M15+M16</f>
        <v>34066</v>
      </c>
      <c r="E5" s="31">
        <f t="shared" si="0"/>
        <v>0</v>
      </c>
      <c r="F5" s="32">
        <f t="shared" ref="F5:F6" si="1">C5+D5+E5</f>
        <v>121146</v>
      </c>
      <c r="H5" s="159"/>
      <c r="I5" s="3"/>
      <c r="K5" s="16" t="s">
        <v>67</v>
      </c>
      <c r="L5" s="98">
        <v>1053</v>
      </c>
      <c r="M5" s="98">
        <v>517</v>
      </c>
      <c r="N5" s="98">
        <v>0</v>
      </c>
      <c r="O5" s="107">
        <f t="shared" ref="O5:O8" si="2">+L5+M5+N5</f>
        <v>1570</v>
      </c>
    </row>
    <row r="6" spans="2:16" ht="31.5" customHeight="1" x14ac:dyDescent="0.25">
      <c r="B6" s="30" t="s">
        <v>68</v>
      </c>
      <c r="C6" s="31">
        <f>+L20+L21</f>
        <v>19</v>
      </c>
      <c r="D6" s="31">
        <f t="shared" ref="D6:E6" si="3">+M20+M21</f>
        <v>16</v>
      </c>
      <c r="E6" s="31">
        <f t="shared" si="3"/>
        <v>0</v>
      </c>
      <c r="F6" s="32">
        <f t="shared" si="1"/>
        <v>35</v>
      </c>
      <c r="H6" s="159"/>
      <c r="I6" s="3"/>
      <c r="K6" s="66" t="s">
        <v>69</v>
      </c>
      <c r="L6" s="106">
        <v>1024</v>
      </c>
      <c r="M6" s="106">
        <v>263</v>
      </c>
      <c r="N6" s="106">
        <v>0</v>
      </c>
      <c r="O6" s="107">
        <f t="shared" si="2"/>
        <v>1287</v>
      </c>
    </row>
    <row r="7" spans="2:16" ht="27" customHeight="1" x14ac:dyDescent="0.25">
      <c r="B7" s="8"/>
      <c r="C7" s="17"/>
      <c r="D7" s="17"/>
      <c r="E7" s="17"/>
      <c r="F7" s="32">
        <f>+F4+F5+F6</f>
        <v>174024</v>
      </c>
      <c r="H7" s="159"/>
      <c r="I7" s="3"/>
      <c r="K7" s="16" t="s">
        <v>70</v>
      </c>
      <c r="L7" s="98">
        <v>50</v>
      </c>
      <c r="M7" s="98">
        <v>45</v>
      </c>
      <c r="N7" s="98">
        <v>0</v>
      </c>
      <c r="O7" s="107">
        <f t="shared" si="2"/>
        <v>95</v>
      </c>
    </row>
    <row r="8" spans="2:16" x14ac:dyDescent="0.25">
      <c r="B8" s="7"/>
      <c r="C8" s="17"/>
      <c r="D8" s="17"/>
      <c r="E8" s="17"/>
      <c r="F8" s="32"/>
      <c r="H8" s="159"/>
      <c r="I8" s="3"/>
      <c r="K8" s="16" t="s">
        <v>71</v>
      </c>
      <c r="L8" s="98">
        <v>2217</v>
      </c>
      <c r="M8" s="98">
        <v>162</v>
      </c>
      <c r="N8" s="98">
        <v>0</v>
      </c>
      <c r="O8" s="107">
        <f t="shared" si="2"/>
        <v>2379</v>
      </c>
    </row>
    <row r="9" spans="2:16" ht="33" customHeight="1" x14ac:dyDescent="0.25">
      <c r="H9" s="159"/>
      <c r="I9" s="3"/>
      <c r="K9" s="3"/>
      <c r="L9" s="33"/>
      <c r="M9" s="33"/>
      <c r="N9" s="33"/>
      <c r="O9" s="33"/>
    </row>
    <row r="10" spans="2:16" ht="15" customHeight="1" thickBot="1" x14ac:dyDescent="0.3">
      <c r="H10" s="159"/>
    </row>
    <row r="11" spans="2:16" ht="51" x14ac:dyDescent="0.25">
      <c r="H11" s="159"/>
      <c r="K11" s="58" t="s">
        <v>72</v>
      </c>
      <c r="L11" s="59" t="s">
        <v>10</v>
      </c>
      <c r="M11" s="59" t="s">
        <v>11</v>
      </c>
      <c r="N11" s="59" t="s">
        <v>12</v>
      </c>
      <c r="O11" s="68" t="s">
        <v>73</v>
      </c>
      <c r="P11" s="67" t="s">
        <v>13</v>
      </c>
    </row>
    <row r="12" spans="2:16" x14ac:dyDescent="0.25">
      <c r="H12" s="159"/>
      <c r="K12" s="16" t="s">
        <v>74</v>
      </c>
      <c r="L12" s="108"/>
      <c r="M12" s="108"/>
      <c r="N12" s="108"/>
      <c r="O12" s="109"/>
      <c r="P12" s="110">
        <f>+L12+M12+N12+O12</f>
        <v>0</v>
      </c>
    </row>
    <row r="13" spans="2:16" x14ac:dyDescent="0.25">
      <c r="H13" s="159"/>
      <c r="K13" s="16" t="s">
        <v>75</v>
      </c>
      <c r="L13" s="108"/>
      <c r="M13" s="108"/>
      <c r="N13" s="108"/>
      <c r="O13" s="109"/>
      <c r="P13" s="110">
        <f t="shared" ref="P13:P16" si="4">+L13+M13+N13+O13</f>
        <v>0</v>
      </c>
    </row>
    <row r="14" spans="2:16" ht="27" customHeight="1" x14ac:dyDescent="0.25">
      <c r="H14" s="159"/>
      <c r="K14" s="16" t="s">
        <v>76</v>
      </c>
      <c r="L14" s="108"/>
      <c r="M14" s="108"/>
      <c r="N14" s="108"/>
      <c r="O14" s="109"/>
      <c r="P14" s="110">
        <f t="shared" si="4"/>
        <v>0</v>
      </c>
    </row>
    <row r="15" spans="2:16" ht="27" customHeight="1" x14ac:dyDescent="0.25">
      <c r="B15" s="4"/>
      <c r="C15" s="6"/>
      <c r="D15" s="6"/>
      <c r="E15" s="6"/>
      <c r="F15" s="6"/>
      <c r="H15" s="159"/>
      <c r="K15" s="16" t="s">
        <v>77</v>
      </c>
      <c r="L15" s="108"/>
      <c r="M15" s="108"/>
      <c r="N15" s="108"/>
      <c r="O15" s="109"/>
      <c r="P15" s="110">
        <f t="shared" si="4"/>
        <v>0</v>
      </c>
    </row>
    <row r="16" spans="2:16" x14ac:dyDescent="0.25">
      <c r="H16" s="159"/>
      <c r="K16" s="16" t="s">
        <v>78</v>
      </c>
      <c r="L16" s="98">
        <v>87080</v>
      </c>
      <c r="M16" s="98">
        <v>34066</v>
      </c>
      <c r="N16" s="98">
        <v>0</v>
      </c>
      <c r="O16" s="107">
        <v>121146</v>
      </c>
      <c r="P16" s="110">
        <f t="shared" si="4"/>
        <v>242292</v>
      </c>
    </row>
    <row r="17" spans="8:15" x14ac:dyDescent="0.25">
      <c r="H17" s="159"/>
    </row>
    <row r="18" spans="8:15" ht="15.75" thickBot="1" x14ac:dyDescent="0.3">
      <c r="H18" s="159"/>
    </row>
    <row r="19" spans="8:15" x14ac:dyDescent="0.25">
      <c r="H19" s="159"/>
      <c r="K19" s="58" t="s">
        <v>68</v>
      </c>
      <c r="L19" s="59" t="s">
        <v>10</v>
      </c>
      <c r="M19" s="59" t="s">
        <v>11</v>
      </c>
      <c r="N19" s="59" t="s">
        <v>12</v>
      </c>
      <c r="O19" s="60" t="s">
        <v>13</v>
      </c>
    </row>
    <row r="20" spans="8:15" ht="25.5" x14ac:dyDescent="0.25">
      <c r="H20" s="159"/>
      <c r="K20" s="16" t="s">
        <v>79</v>
      </c>
      <c r="L20" s="98">
        <v>0</v>
      </c>
      <c r="M20" s="98">
        <v>0</v>
      </c>
      <c r="N20" s="98">
        <v>0</v>
      </c>
      <c r="O20" s="99">
        <f>+L20+M20+N20</f>
        <v>0</v>
      </c>
    </row>
    <row r="21" spans="8:15" x14ac:dyDescent="0.25">
      <c r="H21" s="159"/>
      <c r="K21" s="16" t="s">
        <v>80</v>
      </c>
      <c r="L21" s="98">
        <v>19</v>
      </c>
      <c r="M21" s="98">
        <v>16</v>
      </c>
      <c r="N21" s="98">
        <v>0</v>
      </c>
      <c r="O21" s="99">
        <f t="shared" ref="O21" si="5">+L21+M21+N21</f>
        <v>35</v>
      </c>
    </row>
    <row r="24" spans="8:15" x14ac:dyDescent="0.25">
      <c r="M24" s="2"/>
      <c r="N24" s="2"/>
      <c r="O24" s="2"/>
    </row>
    <row r="25" spans="8:15" x14ac:dyDescent="0.25">
      <c r="J25" s="5"/>
      <c r="K25" s="6"/>
      <c r="L25" s="6"/>
      <c r="M25" s="6"/>
      <c r="N25" s="6"/>
      <c r="O25" s="6"/>
    </row>
    <row r="26" spans="8:15" x14ac:dyDescent="0.25">
      <c r="J26" s="5"/>
      <c r="K26" s="6"/>
      <c r="L26" s="6"/>
      <c r="M26" s="6"/>
      <c r="N26" s="6"/>
      <c r="O26" s="6"/>
    </row>
    <row r="27" spans="8:15" x14ac:dyDescent="0.25">
      <c r="J27" s="5"/>
      <c r="K27" s="6"/>
      <c r="L27" s="6"/>
      <c r="M27" s="4"/>
      <c r="N27" s="4"/>
      <c r="O27" s="4"/>
    </row>
    <row r="28" spans="8:15" x14ac:dyDescent="0.25">
      <c r="J28" s="5"/>
      <c r="K28" s="6"/>
      <c r="L28" s="6"/>
      <c r="M28" s="6"/>
      <c r="N28" s="6"/>
      <c r="O28" s="6"/>
    </row>
    <row r="29" spans="8:15" x14ac:dyDescent="0.25">
      <c r="K29" s="6"/>
      <c r="L29" s="6"/>
      <c r="M29" s="6"/>
      <c r="N29" s="6"/>
      <c r="O29" s="6"/>
    </row>
  </sheetData>
  <mergeCells count="1">
    <mergeCell ref="H3:H21"/>
  </mergeCells>
  <pageMargins left="0.7" right="0.7" top="0.75" bottom="0.75" header="0.3" footer="0.3"/>
  <pageSetup orientation="portrait" r:id="rId1"/>
  <ignoredErrors>
    <ignoredError sqref="F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N28"/>
  <sheetViews>
    <sheetView workbookViewId="0">
      <selection activeCell="G17" sqref="G17"/>
    </sheetView>
  </sheetViews>
  <sheetFormatPr baseColWidth="10" defaultColWidth="11.42578125" defaultRowHeight="15" x14ac:dyDescent="0.25"/>
  <cols>
    <col min="1" max="1" width="5.7109375" customWidth="1"/>
    <col min="3" max="3" width="15.140625" customWidth="1"/>
    <col min="4" max="4" width="9.42578125" customWidth="1"/>
    <col min="5" max="6" width="15.140625" customWidth="1"/>
    <col min="7" max="7" width="12.28515625" customWidth="1"/>
    <col min="8" max="8" width="7.7109375" customWidth="1"/>
  </cols>
  <sheetData>
    <row r="2" spans="3:14" ht="15.75" thickBot="1" x14ac:dyDescent="0.3"/>
    <row r="3" spans="3:14" ht="27.75" customHeight="1" thickBot="1" x14ac:dyDescent="0.3">
      <c r="C3" s="160" t="s">
        <v>81</v>
      </c>
      <c r="D3" s="161"/>
      <c r="E3" s="161"/>
      <c r="F3" s="161"/>
      <c r="G3" s="162"/>
    </row>
    <row r="4" spans="3:14" ht="18" customHeight="1" x14ac:dyDescent="0.25"/>
    <row r="5" spans="3:14" ht="15.75" customHeight="1" thickBot="1" x14ac:dyDescent="0.3">
      <c r="C5" s="3"/>
      <c r="D5" s="21"/>
      <c r="E5" s="22"/>
      <c r="F5" s="4"/>
      <c r="J5" s="21"/>
    </row>
    <row r="6" spans="3:14" ht="39" customHeight="1" x14ac:dyDescent="0.25">
      <c r="C6" s="61" t="s">
        <v>82</v>
      </c>
      <c r="D6" s="62" t="s">
        <v>10</v>
      </c>
      <c r="E6" s="62" t="s">
        <v>11</v>
      </c>
      <c r="F6" s="62" t="s">
        <v>12</v>
      </c>
      <c r="G6" s="63" t="s">
        <v>13</v>
      </c>
      <c r="H6" s="4"/>
      <c r="I6" s="61" t="s">
        <v>83</v>
      </c>
      <c r="J6" s="62" t="s">
        <v>10</v>
      </c>
      <c r="K6" s="62" t="s">
        <v>11</v>
      </c>
      <c r="L6" s="62" t="s">
        <v>12</v>
      </c>
      <c r="M6" s="63" t="s">
        <v>13</v>
      </c>
      <c r="N6" s="64"/>
    </row>
    <row r="7" spans="3:14" ht="31.5" customHeight="1" x14ac:dyDescent="0.25">
      <c r="C7" s="111" t="s">
        <v>84</v>
      </c>
      <c r="D7" s="98">
        <v>982</v>
      </c>
      <c r="E7" s="112">
        <v>0</v>
      </c>
      <c r="F7" s="112">
        <v>0</v>
      </c>
      <c r="G7" s="123">
        <f>+D7+E7+F7</f>
        <v>982</v>
      </c>
      <c r="I7" s="111" t="s">
        <v>85</v>
      </c>
      <c r="J7" s="127">
        <v>4875</v>
      </c>
      <c r="K7" s="127">
        <v>0</v>
      </c>
      <c r="L7" s="127">
        <v>0</v>
      </c>
      <c r="M7" s="123">
        <f>+J7+K7+L7</f>
        <v>4875</v>
      </c>
    </row>
    <row r="8" spans="3:14" ht="27" customHeight="1" x14ac:dyDescent="0.25">
      <c r="C8" s="113" t="s">
        <v>86</v>
      </c>
      <c r="D8" s="98">
        <v>2168</v>
      </c>
      <c r="E8" s="112">
        <v>0</v>
      </c>
      <c r="F8" s="112">
        <v>0</v>
      </c>
      <c r="G8" s="123">
        <f t="shared" ref="G8:G12" si="0">+D8+E8+F8</f>
        <v>2168</v>
      </c>
      <c r="I8" s="113" t="s">
        <v>87</v>
      </c>
      <c r="J8" s="127">
        <v>0</v>
      </c>
      <c r="K8" s="127">
        <v>0</v>
      </c>
      <c r="L8" s="127">
        <v>0</v>
      </c>
      <c r="M8" s="123">
        <f t="shared" ref="M8:M11" si="1">+J8+K8+L8</f>
        <v>0</v>
      </c>
    </row>
    <row r="9" spans="3:14" x14ac:dyDescent="0.25">
      <c r="C9" s="114" t="s">
        <v>88</v>
      </c>
      <c r="D9" s="163">
        <v>1393</v>
      </c>
      <c r="E9" s="115">
        <v>0</v>
      </c>
      <c r="F9" s="115">
        <v>0</v>
      </c>
      <c r="G9" s="165">
        <f t="shared" si="0"/>
        <v>1393</v>
      </c>
      <c r="I9" s="114" t="s">
        <v>89</v>
      </c>
      <c r="J9" s="128">
        <v>0</v>
      </c>
      <c r="K9" s="127">
        <v>0</v>
      </c>
      <c r="L9" s="127">
        <v>0</v>
      </c>
      <c r="M9" s="123">
        <f t="shared" si="1"/>
        <v>0</v>
      </c>
    </row>
    <row r="10" spans="3:14" ht="23.25" customHeight="1" x14ac:dyDescent="0.25">
      <c r="C10" s="116" t="s">
        <v>90</v>
      </c>
      <c r="D10" s="164"/>
      <c r="E10" s="117">
        <v>0</v>
      </c>
      <c r="F10" s="117">
        <v>0</v>
      </c>
      <c r="G10" s="166"/>
      <c r="I10" s="114" t="s">
        <v>91</v>
      </c>
      <c r="J10" s="128">
        <v>0</v>
      </c>
      <c r="K10" s="127">
        <v>0</v>
      </c>
      <c r="L10" s="127">
        <v>0</v>
      </c>
      <c r="M10" s="123">
        <f t="shared" si="1"/>
        <v>0</v>
      </c>
    </row>
    <row r="11" spans="3:14" ht="15" customHeight="1" thickBot="1" x14ac:dyDescent="0.3">
      <c r="C11" s="116" t="s">
        <v>92</v>
      </c>
      <c r="D11" s="121">
        <v>298</v>
      </c>
      <c r="E11" s="117">
        <v>0</v>
      </c>
      <c r="F11" s="117">
        <v>0</v>
      </c>
      <c r="G11" s="123">
        <f t="shared" si="0"/>
        <v>298</v>
      </c>
      <c r="I11" s="125" t="s">
        <v>93</v>
      </c>
      <c r="J11" s="130">
        <v>0</v>
      </c>
      <c r="K11" s="129">
        <v>0</v>
      </c>
      <c r="L11" s="129">
        <v>0</v>
      </c>
      <c r="M11" s="123">
        <f t="shared" si="1"/>
        <v>0</v>
      </c>
    </row>
    <row r="12" spans="3:14" ht="16.5" thickBot="1" x14ac:dyDescent="0.3">
      <c r="C12" s="118" t="s">
        <v>94</v>
      </c>
      <c r="D12" s="122">
        <v>34</v>
      </c>
      <c r="E12" s="119">
        <v>0</v>
      </c>
      <c r="F12" s="119">
        <v>0</v>
      </c>
      <c r="G12" s="123">
        <f t="shared" si="0"/>
        <v>34</v>
      </c>
      <c r="H12" s="19"/>
      <c r="I12" s="5"/>
      <c r="J12" s="5"/>
      <c r="K12" s="5"/>
      <c r="L12" s="5" t="s">
        <v>95</v>
      </c>
      <c r="M12" s="124">
        <f>+M7+M8+M9+M10+M11</f>
        <v>4875</v>
      </c>
    </row>
    <row r="13" spans="3:14" ht="15.75" x14ac:dyDescent="0.25">
      <c r="C13" s="22"/>
      <c r="D13" s="22"/>
      <c r="E13" s="22"/>
      <c r="F13" s="120" t="s">
        <v>95</v>
      </c>
      <c r="G13" s="124">
        <f>G7+G8+G9+G10+G11+G12</f>
        <v>4875</v>
      </c>
      <c r="H13" s="19"/>
    </row>
    <row r="14" spans="3:14" ht="15.75" x14ac:dyDescent="0.25">
      <c r="C14" s="26"/>
      <c r="D14" s="26"/>
      <c r="E14" s="26"/>
      <c r="F14" s="26"/>
      <c r="G14" s="19"/>
      <c r="H14" s="19"/>
    </row>
    <row r="15" spans="3:14" ht="27" customHeight="1" x14ac:dyDescent="0.25">
      <c r="C15" s="26"/>
      <c r="D15" s="26"/>
      <c r="E15" s="26"/>
      <c r="F15" s="26"/>
      <c r="G15" s="19"/>
      <c r="H15" s="19"/>
    </row>
    <row r="16" spans="3:14" ht="27" customHeight="1" x14ac:dyDescent="0.25">
      <c r="C16" s="26"/>
      <c r="D16" s="26"/>
      <c r="E16" s="26"/>
      <c r="F16" s="26"/>
      <c r="G16" s="19"/>
      <c r="H16" s="19"/>
    </row>
    <row r="17" spans="3:8" ht="15.75" x14ac:dyDescent="0.25">
      <c r="C17" s="26"/>
      <c r="D17" s="26"/>
      <c r="E17" s="26"/>
      <c r="F17" s="26"/>
      <c r="G17" s="19"/>
      <c r="H17" s="19"/>
    </row>
    <row r="18" spans="3:8" ht="15.75" x14ac:dyDescent="0.25">
      <c r="C18" s="26"/>
      <c r="D18" s="26"/>
      <c r="E18" s="26"/>
      <c r="F18" s="26"/>
      <c r="G18" s="19"/>
      <c r="H18" s="19"/>
    </row>
    <row r="19" spans="3:8" ht="15.75" x14ac:dyDescent="0.25">
      <c r="C19" s="26"/>
      <c r="D19" s="26"/>
      <c r="E19" s="26"/>
      <c r="F19" s="26"/>
      <c r="G19" s="19"/>
      <c r="H19" s="19"/>
    </row>
    <row r="20" spans="3:8" ht="15.75" x14ac:dyDescent="0.25">
      <c r="C20" s="26"/>
      <c r="D20" s="26"/>
      <c r="E20" s="26"/>
      <c r="F20" s="26"/>
      <c r="G20" s="19"/>
      <c r="H20" s="19"/>
    </row>
    <row r="21" spans="3:8" ht="15.75" x14ac:dyDescent="0.25">
      <c r="C21" s="26"/>
      <c r="D21" s="26"/>
      <c r="E21" s="26"/>
      <c r="F21" s="26"/>
      <c r="G21" s="19"/>
      <c r="H21" s="19"/>
    </row>
    <row r="22" spans="3:8" ht="15.75" x14ac:dyDescent="0.25">
      <c r="C22" s="26"/>
      <c r="D22" s="26"/>
      <c r="E22" s="26"/>
      <c r="F22" s="26"/>
      <c r="G22" s="19"/>
      <c r="H22" s="19"/>
    </row>
    <row r="23" spans="3:8" ht="15.75" x14ac:dyDescent="0.25">
      <c r="C23" s="26"/>
      <c r="D23" s="26"/>
      <c r="E23" s="26"/>
      <c r="F23" s="26"/>
      <c r="G23" s="19"/>
      <c r="H23" s="19"/>
    </row>
    <row r="24" spans="3:8" ht="15.75" x14ac:dyDescent="0.25">
      <c r="C24" s="26"/>
      <c r="D24" s="26"/>
      <c r="E24" s="26"/>
      <c r="F24" s="26"/>
      <c r="G24" s="19"/>
      <c r="H24" s="19"/>
    </row>
    <row r="25" spans="3:8" ht="15.75" x14ac:dyDescent="0.25">
      <c r="C25" s="26"/>
      <c r="D25" s="26"/>
      <c r="E25" s="26"/>
      <c r="F25" s="26"/>
      <c r="G25" s="19"/>
      <c r="H25" s="19"/>
    </row>
    <row r="26" spans="3:8" ht="15.75" x14ac:dyDescent="0.25">
      <c r="C26" s="26"/>
      <c r="D26" s="26"/>
      <c r="E26" s="26"/>
      <c r="F26" s="26"/>
      <c r="G26" s="19"/>
      <c r="H26" s="19"/>
    </row>
    <row r="27" spans="3:8" ht="15.75" x14ac:dyDescent="0.25">
      <c r="C27" s="26"/>
      <c r="D27" s="26"/>
      <c r="E27" s="26"/>
      <c r="F27" s="26"/>
      <c r="G27" s="19"/>
      <c r="H27" s="19"/>
    </row>
    <row r="28" spans="3:8" x14ac:dyDescent="0.25">
      <c r="C28" s="27"/>
      <c r="D28" s="27"/>
      <c r="E28" s="27"/>
      <c r="F28" s="27"/>
      <c r="G28" s="28"/>
      <c r="H28" s="28"/>
    </row>
  </sheetData>
  <mergeCells count="3">
    <mergeCell ref="C3:G3"/>
    <mergeCell ref="D9:D10"/>
    <mergeCell ref="G9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L22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5.7109375" customWidth="1"/>
    <col min="3" max="3" width="33" customWidth="1"/>
    <col min="4" max="4" width="6" customWidth="1"/>
    <col min="5" max="5" width="4.42578125" customWidth="1"/>
  </cols>
  <sheetData>
    <row r="2" spans="3:12" ht="27" customHeight="1" x14ac:dyDescent="0.25"/>
    <row r="3" spans="3:12" ht="18.75" x14ac:dyDescent="0.3">
      <c r="C3" s="172" t="s">
        <v>96</v>
      </c>
      <c r="D3" s="172"/>
      <c r="E3" s="172"/>
    </row>
    <row r="4" spans="3:12" ht="33" customHeight="1" x14ac:dyDescent="0.25">
      <c r="C4" s="173" t="s">
        <v>97</v>
      </c>
      <c r="D4" s="175" t="s">
        <v>13</v>
      </c>
      <c r="E4" s="176"/>
    </row>
    <row r="5" spans="3:12" ht="15" customHeight="1" x14ac:dyDescent="0.25">
      <c r="C5" s="174"/>
      <c r="D5" s="177"/>
      <c r="E5" s="178"/>
    </row>
    <row r="6" spans="3:12" ht="20.100000000000001" customHeight="1" x14ac:dyDescent="0.25">
      <c r="C6" s="8" t="s">
        <v>108</v>
      </c>
      <c r="D6" s="168">
        <v>90</v>
      </c>
      <c r="E6" s="169"/>
      <c r="H6" s="167" t="s">
        <v>98</v>
      </c>
      <c r="I6" s="167"/>
      <c r="J6" s="167"/>
      <c r="K6" s="167"/>
      <c r="L6" s="167"/>
    </row>
    <row r="7" spans="3:12" ht="20.100000000000001" customHeight="1" x14ac:dyDescent="0.25">
      <c r="C7" s="8" t="s">
        <v>118</v>
      </c>
      <c r="D7" s="168">
        <v>64</v>
      </c>
      <c r="E7" s="169"/>
      <c r="H7" s="167"/>
      <c r="I7" s="167"/>
      <c r="J7" s="167"/>
      <c r="K7" s="167"/>
      <c r="L7" s="167"/>
    </row>
    <row r="8" spans="3:12" ht="20.100000000000001" customHeight="1" x14ac:dyDescent="0.25">
      <c r="C8" s="8" t="s">
        <v>117</v>
      </c>
      <c r="D8" s="168">
        <v>37</v>
      </c>
      <c r="E8" s="169"/>
      <c r="H8" s="167"/>
      <c r="I8" s="167"/>
      <c r="J8" s="167"/>
      <c r="K8" s="167"/>
      <c r="L8" s="167"/>
    </row>
    <row r="9" spans="3:12" ht="20.100000000000001" customHeight="1" x14ac:dyDescent="0.25">
      <c r="C9" s="8" t="s">
        <v>109</v>
      </c>
      <c r="D9" s="168">
        <v>2</v>
      </c>
      <c r="E9" s="169"/>
    </row>
    <row r="10" spans="3:12" ht="20.100000000000001" customHeight="1" x14ac:dyDescent="0.25">
      <c r="C10" s="8" t="s">
        <v>99</v>
      </c>
      <c r="D10" s="168">
        <v>89</v>
      </c>
      <c r="E10" s="169"/>
    </row>
    <row r="11" spans="3:12" ht="20.100000000000001" customHeight="1" x14ac:dyDescent="0.25">
      <c r="C11" s="8" t="s">
        <v>110</v>
      </c>
      <c r="D11" s="168">
        <v>19</v>
      </c>
      <c r="E11" s="169"/>
    </row>
    <row r="12" spans="3:12" ht="20.100000000000001" customHeight="1" x14ac:dyDescent="0.25">
      <c r="C12" s="8" t="s">
        <v>111</v>
      </c>
      <c r="D12" s="168">
        <v>997</v>
      </c>
      <c r="E12" s="169"/>
    </row>
    <row r="13" spans="3:12" ht="20.100000000000001" customHeight="1" x14ac:dyDescent="0.25">
      <c r="C13" s="8" t="s">
        <v>114</v>
      </c>
      <c r="D13" s="168">
        <v>2</v>
      </c>
      <c r="E13" s="169"/>
    </row>
    <row r="14" spans="3:12" ht="20.100000000000001" customHeight="1" x14ac:dyDescent="0.25">
      <c r="C14" s="8" t="s">
        <v>115</v>
      </c>
      <c r="D14" s="168">
        <v>2</v>
      </c>
      <c r="E14" s="169"/>
    </row>
    <row r="15" spans="3:12" ht="20.100000000000001" customHeight="1" x14ac:dyDescent="0.25">
      <c r="C15" s="8" t="s">
        <v>116</v>
      </c>
      <c r="D15" s="168">
        <v>118</v>
      </c>
      <c r="E15" s="169"/>
    </row>
    <row r="16" spans="3:12" ht="20.100000000000001" customHeight="1" x14ac:dyDescent="0.25">
      <c r="C16" s="8" t="s">
        <v>112</v>
      </c>
      <c r="D16" s="168">
        <v>274</v>
      </c>
      <c r="E16" s="169"/>
    </row>
    <row r="17" spans="3:5" ht="20.100000000000001" customHeight="1" x14ac:dyDescent="0.25">
      <c r="C17" s="8" t="s">
        <v>113</v>
      </c>
      <c r="D17" s="168">
        <v>518</v>
      </c>
      <c r="E17" s="169"/>
    </row>
    <row r="18" spans="3:5" ht="20.100000000000001" customHeight="1" x14ac:dyDescent="0.25">
      <c r="C18" s="8" t="s">
        <v>100</v>
      </c>
      <c r="D18" s="168">
        <v>1</v>
      </c>
      <c r="E18" s="169"/>
    </row>
    <row r="19" spans="3:5" ht="20.100000000000001" customHeight="1" x14ac:dyDescent="0.25">
      <c r="C19" s="8" t="s">
        <v>101</v>
      </c>
      <c r="D19" s="168">
        <v>0</v>
      </c>
      <c r="E19" s="169"/>
    </row>
    <row r="20" spans="3:5" ht="20.100000000000001" customHeight="1" x14ac:dyDescent="0.25">
      <c r="C20" s="8" t="s">
        <v>102</v>
      </c>
      <c r="D20" s="168">
        <v>0</v>
      </c>
      <c r="E20" s="169"/>
    </row>
    <row r="21" spans="3:5" ht="20.100000000000001" customHeight="1" x14ac:dyDescent="0.25">
      <c r="C21" s="8" t="s">
        <v>103</v>
      </c>
      <c r="D21" s="168">
        <v>0</v>
      </c>
      <c r="E21" s="169"/>
    </row>
    <row r="22" spans="3:5" x14ac:dyDescent="0.25">
      <c r="C22" s="65" t="s">
        <v>13</v>
      </c>
      <c r="D22" s="170">
        <f>SUM(D6:E21)</f>
        <v>2213</v>
      </c>
      <c r="E22" s="171"/>
    </row>
  </sheetData>
  <mergeCells count="21">
    <mergeCell ref="C3:E3"/>
    <mergeCell ref="C4:C5"/>
    <mergeCell ref="D4:E5"/>
    <mergeCell ref="D6:E6"/>
    <mergeCell ref="D7:E7"/>
    <mergeCell ref="D21:E21"/>
    <mergeCell ref="D22:E22"/>
    <mergeCell ref="D11:E11"/>
    <mergeCell ref="D12:E12"/>
    <mergeCell ref="D13:E13"/>
    <mergeCell ref="D14:E14"/>
    <mergeCell ref="D15:E15"/>
    <mergeCell ref="D16:E16"/>
    <mergeCell ref="H6:L8"/>
    <mergeCell ref="D17:E17"/>
    <mergeCell ref="D18:E18"/>
    <mergeCell ref="D19:E19"/>
    <mergeCell ref="D20:E20"/>
    <mergeCell ref="D8:E8"/>
    <mergeCell ref="D9:E9"/>
    <mergeCell ref="D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13"/>
  <sheetViews>
    <sheetView workbookViewId="0">
      <selection activeCell="C7" sqref="C7:E12"/>
    </sheetView>
  </sheetViews>
  <sheetFormatPr baseColWidth="10" defaultColWidth="11.42578125" defaultRowHeight="15" x14ac:dyDescent="0.25"/>
  <cols>
    <col min="1" max="1" width="14.140625" customWidth="1"/>
    <col min="2" max="2" width="11.42578125" customWidth="1"/>
    <col min="3" max="3" width="19.42578125" customWidth="1"/>
    <col min="4" max="4" width="18.140625" customWidth="1"/>
    <col min="5" max="5" width="17.5703125" customWidth="1"/>
  </cols>
  <sheetData>
    <row r="2" spans="2:6" ht="15.75" thickBot="1" x14ac:dyDescent="0.3"/>
    <row r="3" spans="2:6" ht="38.25" customHeight="1" thickBot="1" x14ac:dyDescent="0.3">
      <c r="B3" s="179" t="s">
        <v>104</v>
      </c>
      <c r="C3" s="180"/>
      <c r="D3" s="180"/>
      <c r="E3" s="180"/>
      <c r="F3" s="181"/>
    </row>
    <row r="5" spans="2:6" x14ac:dyDescent="0.25">
      <c r="B5" s="3"/>
      <c r="C5" s="21"/>
      <c r="D5" s="22"/>
      <c r="E5" s="4"/>
    </row>
    <row r="6" spans="2:6" ht="30" x14ac:dyDescent="0.25">
      <c r="B6" s="72"/>
      <c r="C6" s="75" t="s">
        <v>105</v>
      </c>
      <c r="D6" s="75" t="s">
        <v>106</v>
      </c>
      <c r="E6" s="75" t="s">
        <v>107</v>
      </c>
      <c r="F6" s="73"/>
    </row>
    <row r="7" spans="2:6" x14ac:dyDescent="0.25">
      <c r="B7" s="70"/>
      <c r="C7" s="131"/>
      <c r="D7" s="131"/>
      <c r="E7" s="131"/>
      <c r="F7" s="74"/>
    </row>
    <row r="8" spans="2:6" x14ac:dyDescent="0.25">
      <c r="B8" s="70"/>
      <c r="C8" s="131"/>
      <c r="D8" s="131"/>
      <c r="E8" s="131"/>
      <c r="F8" s="74"/>
    </row>
    <row r="9" spans="2:6" x14ac:dyDescent="0.25">
      <c r="B9" s="70"/>
      <c r="C9" s="131"/>
      <c r="D9" s="131"/>
      <c r="E9" s="131"/>
      <c r="F9" s="74"/>
    </row>
    <row r="10" spans="2:6" x14ac:dyDescent="0.25">
      <c r="B10" s="71"/>
      <c r="C10" s="132"/>
      <c r="D10" s="132"/>
      <c r="E10" s="132"/>
      <c r="F10" s="74"/>
    </row>
    <row r="11" spans="2:6" x14ac:dyDescent="0.25">
      <c r="B11" s="71"/>
      <c r="C11" s="132"/>
      <c r="D11" s="132"/>
      <c r="E11" s="132"/>
      <c r="F11" s="74"/>
    </row>
    <row r="12" spans="2:6" x14ac:dyDescent="0.25">
      <c r="B12" s="71"/>
      <c r="C12" s="132"/>
      <c r="D12" s="132"/>
      <c r="E12" s="132"/>
      <c r="F12" s="74"/>
    </row>
    <row r="13" spans="2:6" ht="15.75" x14ac:dyDescent="0.25">
      <c r="B13" s="26"/>
      <c r="C13" s="26"/>
      <c r="D13" s="26"/>
      <c r="E13" s="26"/>
      <c r="F13" s="39"/>
    </row>
  </sheetData>
  <mergeCells count="1"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Indicaciones</vt:lpstr>
      <vt:lpstr>Atención</vt:lpstr>
      <vt:lpstr>Subsecuentes</vt:lpstr>
      <vt:lpstr>Prevención</vt:lpstr>
      <vt:lpstr>Detección</vt:lpstr>
      <vt:lpstr>Canalización</vt:lpstr>
      <vt:lpstr>Consejos Delegacionales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oip</cp:lastModifiedBy>
  <cp:revision/>
  <dcterms:created xsi:type="dcterms:W3CDTF">2016-01-27T19:52:32Z</dcterms:created>
  <dcterms:modified xsi:type="dcterms:W3CDTF">2016-10-26T17:31:50Z</dcterms:modified>
</cp:coreProperties>
</file>