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5" activeTab="0"/>
  </bookViews>
  <sheets>
    <sheet name="Caratula (2)" sheetId="1" r:id="rId1"/>
    <sheet name="EPCG-I" sheetId="2" r:id="rId2"/>
    <sheet name="EPCG-II" sheetId="3" r:id="rId3"/>
    <sheet name="EAP-I" sheetId="4" r:id="rId4"/>
    <sheet name="EAP-II" sheetId="5" r:id="rId5"/>
    <sheet name="PAPR" sheetId="6" r:id="rId6"/>
    <sheet name="IAPP" sheetId="7" r:id="rId7"/>
    <sheet name="EVPP-I" sheetId="8" r:id="rId8"/>
    <sheet name="EVPP-II" sheetId="9" r:id="rId9"/>
    <sheet name="ADyS-I" sheetId="10" r:id="rId10"/>
    <sheet name="ADyS-II" sheetId="11" r:id="rId11"/>
    <sheet name="PROSAP" sheetId="12" r:id="rId12"/>
    <sheet name="FIDCO-I" sheetId="13" r:id="rId13"/>
    <sheet name="FIDCO-II" sheetId="14" r:id="rId14"/>
    <sheet name="ARMPC" sheetId="15" r:id="rId15"/>
    <sheet name="IAPVG" sheetId="16" r:id="rId16"/>
    <sheet name="AMVG" sheetId="17" r:id="rId17"/>
    <sheet name="PED" sheetId="18" r:id="rId18"/>
    <sheet name="PEEODE (2)" sheetId="19" r:id="rId19"/>
    <sheet name="PIME" sheetId="20" r:id="rId20"/>
    <sheet name="PDE" sheetId="21" r:id="rId21"/>
    <sheet name="PPD" sheetId="22" r:id="rId22"/>
    <sheet name="EUAC" sheetId="23" r:id="rId23"/>
    <sheet name="REA-I" sheetId="24" r:id="rId24"/>
    <sheet name="REA-II" sheetId="25" r:id="rId25"/>
    <sheet name="IDT" sheetId="26" r:id="rId26"/>
    <sheet name="APOGA-I" sheetId="27" r:id="rId27"/>
    <sheet name="APOGA-II" sheetId="28" r:id="rId28"/>
    <sheet name="PEOGA" sheetId="29" r:id="rId29"/>
  </sheets>
  <externalReferences>
    <externalReference r:id="rId32"/>
  </externalReferences>
  <definedNames>
    <definedName name="_xlnm.Print_Area" localSheetId="4">'EAP-II'!$A$1:$D$30</definedName>
    <definedName name="_xlnm.Print_Area" localSheetId="1">'EPCG-I'!$A$1:$I$55</definedName>
    <definedName name="_xlnm.Print_Area" localSheetId="7">'EVPP-I'!$A$1:$Q$71</definedName>
    <definedName name="_xlnm.Print_Titles" localSheetId="3">'EAP-I'!$1:$17</definedName>
    <definedName name="_xlnm.Print_Titles" localSheetId="4">'EAP-II'!$1:$11</definedName>
    <definedName name="_xlnm.Print_Titles" localSheetId="1">'EPCG-I'!$1:$12</definedName>
    <definedName name="_xlnm.Print_Titles" localSheetId="7">'EVPP-I'!$1:$13</definedName>
    <definedName name="_xlnm.Print_Titles" localSheetId="8">'EVPP-II'!$1:$11</definedName>
    <definedName name="_xlnm.Print_Titles" localSheetId="6">'IAPP'!$1:$15</definedName>
  </definedNames>
  <calcPr fullCalcOnLoad="1"/>
</workbook>
</file>

<file path=xl/comments8.xml><?xml version="1.0" encoding="utf-8"?>
<comments xmlns="http://schemas.openxmlformats.org/spreadsheetml/2006/main">
  <authors>
    <author>LUIS ENRIQUE</author>
  </authors>
  <commentList>
    <comment ref="J70" authorId="0">
      <text>
        <r>
          <rPr>
            <b/>
            <sz val="9"/>
            <rFont val="Tahoma"/>
            <family val="2"/>
          </rPr>
          <t>LUIS ENRIQUE:</t>
        </r>
        <r>
          <rPr>
            <sz val="9"/>
            <rFont val="Tahoma"/>
            <family val="2"/>
          </rPr>
          <t xml:space="preserve">
</t>
        </r>
      </text>
    </comment>
  </commentList>
</comments>
</file>

<file path=xl/sharedStrings.xml><?xml version="1.0" encoding="utf-8"?>
<sst xmlns="http://schemas.openxmlformats.org/spreadsheetml/2006/main" count="722" uniqueCount="435">
  <si>
    <t>TIPO DE GASTO  GCI</t>
  </si>
  <si>
    <t>LÍNEA DE POLÍTICA</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</si>
  <si>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</si>
  <si>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</si>
  <si>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</si>
  <si>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</si>
  <si>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</si>
  <si>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</si>
  <si>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</si>
  <si>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</si>
  <si>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</si>
  <si>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</si>
  <si>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</si>
  <si>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</si>
  <si>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</si>
  <si>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</si>
  <si>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</si>
  <si>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</si>
  <si>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</si>
  <si>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</si>
  <si>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</si>
  <si>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</si>
  <si>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</si>
  <si>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</si>
  <si>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</si>
  <si>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</si>
  <si>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</si>
  <si>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</si>
  <si>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</si>
  <si>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</si>
  <si>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</si>
  <si>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</si>
  <si>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</si>
  <si>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</si>
  <si>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</si>
  <si>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</si>
  <si>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</si>
  <si>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</si>
  <si>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</si>
  <si>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</si>
  <si>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</si>
  <si>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</si>
  <si>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</si>
  <si>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</si>
  <si>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</si>
  <si>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</si>
  <si>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</si>
  <si>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</si>
  <si>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</si>
  <si>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</si>
  <si>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</si>
  <si>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</si>
  <si>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</si>
  <si>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</si>
  <si>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</si>
  <si>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</si>
  <si>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</si>
  <si>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</si>
  <si>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OBJETIVO O NECESIDAD A SATISFACER</t>
  </si>
  <si>
    <t>1/ Tipo de Beneficiario sea persona, grupo, asociación o empresa.</t>
  </si>
  <si>
    <t>2/ Tipo de Beneficiario sea persona, grupo, asociación o empresa.</t>
  </si>
  <si>
    <t>PROGRAMA PÚBLICO:   (3)</t>
  </si>
  <si>
    <t>IAPP INDICADORES ASOCIADOS A PROGRAMAS PÚBLICOS</t>
  </si>
  <si>
    <t>TOTAL                 POBLACIÓN              OBJETIVO</t>
  </si>
  <si>
    <t>MONTO               EJERCIDO</t>
  </si>
  <si>
    <t>EJERCIDO
(2)</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</si>
  <si>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</si>
  <si>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</si>
  <si>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</si>
  <si>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</si>
  <si>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</si>
  <si>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</si>
  <si>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</si>
  <si>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</si>
  <si>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</si>
  <si>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</si>
  <si>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</si>
  <si>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</si>
  <si>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</si>
  <si>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</si>
  <si>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</si>
  <si>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</si>
  <si>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</si>
  <si>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</si>
  <si>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</si>
  <si>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</si>
  <si>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A) </t>
  </si>
  <si>
    <t>CONCEPTO</t>
  </si>
  <si>
    <t>RENDIMIENTOS
FINANCIEROS</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</si>
  <si>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</si>
  <si>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</si>
  <si>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</si>
  <si>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</si>
  <si>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</si>
  <si>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</si>
  <si>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</si>
  <si>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</si>
  <si>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</si>
  <si>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</si>
  <si>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A) (5)</t>
  </si>
  <si>
    <t>ESPECIFICAR LOS RUBROS QUE GENERARON LOS INGRESOS</t>
  </si>
  <si>
    <t>PRESUPUESTO
(Pesos con dos decimales)</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</si>
  <si>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</si>
  <si>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</si>
  <si>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</si>
  <si>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</si>
  <si>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</si>
  <si>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</si>
  <si>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</si>
  <si>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</si>
  <si>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</si>
  <si>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</si>
  <si>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</si>
  <si>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</si>
  <si>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</si>
  <si>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</si>
  <si>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</si>
  <si>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</si>
  <si>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</si>
  <si>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</si>
  <si>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</si>
  <si>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</si>
  <si>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</si>
  <si>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</si>
  <si>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</si>
  <si>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</si>
  <si>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</si>
  <si>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</si>
  <si>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</si>
  <si>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FECHA DE PUBLICACIÓN DE REGLAS DE OPERACIÓN</t>
  </si>
  <si>
    <t>VALOR DEL
INDICADOR
EN EL MISMO PERIODO DEL AÑO ANTERIOR
(9)</t>
  </si>
  <si>
    <t>FRECUENCIA A
MEDIR
(10)</t>
  </si>
  <si>
    <t>MEDIOS DE
VERIFICACIÓN
(11)</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</si>
  <si>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</si>
  <si>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</si>
  <si>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</si>
  <si>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</si>
  <si>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</si>
  <si>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</si>
  <si>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</si>
  <si>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</si>
  <si>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</si>
  <si>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</si>
  <si>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REA-I  REMANENTES DE EJERCICIOS ANTERIORES DE LOS ÓRGANOS DE GOBIERNO Y AUTÓNOMOS</t>
  </si>
  <si>
    <t>REA-II  REINTEGROS DEL EJERCICIO ANTERIOR DE LOS ÓRGANOS DE GOBIERNO Y AUTÓNOMOS</t>
  </si>
  <si>
    <t>IDT  INGRESOS DISTINTOS A LAS TRANSFERENCIAS DE LOS ÓRGANOS DE GOBIERNO Y AUTÓNOMOS</t>
  </si>
  <si>
    <t>EVPP-I   EVALUACIÓN PROGRAMÁTICO-PRESUPUESTAL DE ACTIVIDADES INSTITUCIONALES</t>
  </si>
  <si>
    <t>EVPP-II   EXPLICACIÓN A LAS VARIACIONES DE LA EVALUACIÓN PROGRAMÁTICA DE ACTIVIDADES INSTITUCIONALES</t>
  </si>
  <si>
    <t>VAR. 
%
3/2</t>
  </si>
  <si>
    <t>TOTAL   (14)</t>
  </si>
  <si>
    <t>No. DE ESCUELAS: (3)</t>
  </si>
  <si>
    <t>MATRÍCULA DE ESTUDIANTES: (4)</t>
  </si>
  <si>
    <t>ORIGINAL 
1</t>
  </si>
  <si>
    <t xml:space="preserve"> EJERCIDO
3</t>
  </si>
  <si>
    <t>PROGRAMADO
MODIFICADO 
 (1)</t>
  </si>
  <si>
    <t>PROGRAMADO
MODIFICADO
(4)</t>
  </si>
  <si>
    <t>PROGRAMADO
MODIFICADO</t>
  </si>
  <si>
    <t>PROGRAMADO
MODIFICADO  
(1)</t>
  </si>
  <si>
    <t>PROGRAMADO
MODIFICADO
2</t>
  </si>
  <si>
    <t>PROGRAMADO
MODIFICADO
(1)</t>
  </si>
  <si>
    <t>VG</t>
  </si>
  <si>
    <t>PED PROYECTOS ETIQUETADOS A DEPENDENCIAS</t>
  </si>
  <si>
    <t>PEEOD PROYECTOS ETIQUETADOS A ENTIDADES Y ÓRGANOS DESCONCENTRADOS</t>
  </si>
  <si>
    <t>PEOGA PROYECTOS ETIQUETADOS A ÓRGANOS DE GOBIERNO Y AUTÓNOMOS</t>
  </si>
  <si>
    <t>A)  EXPLICAR LAS VARIACIONES DEL PRESUPUESTO PROGRAMADO MODIFICADO RESPECTO DEL DEVENGADO AL PERIODO.</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</si>
  <si>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</si>
  <si>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DEVENGADO
(2)</t>
  </si>
  <si>
    <t>EJERCIDO
(3)</t>
  </si>
  <si>
    <t>B)  EXPLICAR LA VARACIÓN DEL PRESUPUESTO DEVENGADO RESPECTO AL EJERCIDO.</t>
  </si>
  <si>
    <t>VAR. 
(5)=2-3</t>
  </si>
  <si>
    <t>VAR
(4)=1-2</t>
  </si>
  <si>
    <t>PENDIENTE
DE EJERCER
(3)</t>
  </si>
  <si>
    <t>DEVENGADO
(4)</t>
  </si>
  <si>
    <t>ORIGINAL
ANUAL</t>
  </si>
  <si>
    <t>ARMPC   ACCIONES REALIZADAS EN MATERIA DE PROTECCCIÓN CIVIL</t>
  </si>
  <si>
    <t>ACCIONES</t>
  </si>
  <si>
    <t>DESCRIPCIÓN DE LAS ACCIONES</t>
  </si>
  <si>
    <t>F</t>
  </si>
  <si>
    <t>TOTAL FUNCIÓN</t>
  </si>
  <si>
    <t>AMVG   AVANCE DE METAS POR VERTIENTE DE GASTO</t>
  </si>
  <si>
    <t>EXPLICACIÓN A LAS VARIACIONES FÍSICAS</t>
  </si>
  <si>
    <t>SF</t>
  </si>
  <si>
    <t>FUNCIÓN</t>
  </si>
  <si>
    <t>PENDIENTE POR
DE EJERCER
(6)</t>
  </si>
  <si>
    <t>IAPVG   ÍNDICE DE AVANCE PORCENTUAL  POR VERTIENTE DE GASTO</t>
  </si>
  <si>
    <t>AVANCE
POR AI
I=(2/1)</t>
  </si>
  <si>
    <t xml:space="preserve">PRESUPUESTAL </t>
  </si>
  <si>
    <t>PART.
POR AI
II=(3/4)</t>
  </si>
  <si>
    <t>INDICE DE AVANCE FÍSICO POR VERTIENTE DE GASTO
III=(I)*(II)*100</t>
  </si>
  <si>
    <t>COMPORTAMIENTO DE LA VARIACIÓN POR AI
IV=((I-1)*II)*100</t>
  </si>
  <si>
    <t>PROGRAMADO
MODIFICADO
(3)</t>
  </si>
  <si>
    <t>TOTAL DEL PRESUPUESTO PROGRAMADO POR VERTIENTE DE GASTO
(4)</t>
  </si>
  <si>
    <t>001</t>
  </si>
  <si>
    <t>012</t>
  </si>
  <si>
    <t>VERTIENTE DE GASTO</t>
  </si>
  <si>
    <t>PROGRAMADO
 AL PERIODO
 %
(1)</t>
  </si>
  <si>
    <t>ÍNDICE DE AVANCE FISICO POR VG
(2)</t>
  </si>
  <si>
    <t>VAR.
(2-1)</t>
  </si>
  <si>
    <t>EJE 2. EQUIDAD</t>
  </si>
  <si>
    <t>PROGRAMA DE VACUNACIÓN UNIVERSAL</t>
  </si>
  <si>
    <t>2.6.19 SE ASEGURARÁ EL ACCESO A SERVICIOS MÉDICOS Y LA DISPONIBILIDAD DE MEDICAMENTOS GRATUITOS A LA POBLACIÓN SIN SEGURIDAD SOCIAL.                                   2.6.20 FORTALECEREMOS LOS PROGRAMAS PARA LA PROMOCIÓN, PREVENCIÓN Y MANEJO DE RIESGOS Y DAÑOS A LA SALUD; EN ESPECIAL, LA PREVENCIÓN EN MATERIA DE ADICCIONES PARA REDUCIR EL CONSUMO DE ALCOHOL, TABACO Y DROGAS ILEGALES.</t>
  </si>
  <si>
    <t>PROGRAMA DE VACUNACIÓN UNIVERSAL.</t>
  </si>
  <si>
    <t>SU PRINCIPAL OBJETIVO ES OFERTAR PERMANENTEMENTE LAS VACUNAS QUE REQUIERE LA POBLACIÓN PARA INICIAR Y COMPLETAR LOS ESQUEMAS DE VACUNACIÓN DE ACUERDO A LA EDAD.                        LAS ACCIONES INTENSIVAS DE VACUNACIÓN SE ESTABLECIERON CON EL PROPÓSITO FUNDAMENTAL DE LOGAR EL CONTROL EPIDEMIOLÓGICO EN UN PERIODO MUY CORTO DE ALGUNAS ENFERMEDADES PREVENIBLES POR VACUNACIÓN, Y PARA EL FORTALECIMIENTO DE LAS ESTRATEGIAS PARA DISMINUIR A POBLACIÓN SUSCEPTIBLE.</t>
  </si>
  <si>
    <t>MANTENER LAS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ERRADICACIÓN DE ENFERMEDADES PREVENIBLES POR VACUNACIÓN.</t>
  </si>
  <si>
    <t>ATENCIÓN MÉDICA A PERSONAS INFECTADAS CON EL VIRUS DEL VIH-SIDA Y OTRAS ENEFERMEDADES DE TRANSMISIÓN SEXUAL.</t>
  </si>
  <si>
    <t>LOS SERVICIOS DE SALUD PÚBLICA DEL DISTRITO FEDERAL CUENTAN CON UNA CLÍNICA DE ESPECIALIDAD A DONDE SE REFIEREN A LOS PACIENTES QUE REQUIEREN DE UNA ATENCIÓN ESPECIALIZADA Y MULTIDISCIPLINARIA.  EN ESTE PROGRAMA SE CONTINUARÁ TRABAJANDO FUNDAMENTALMENTE CON LA PROMOCIÓN PARA PREVENIR LAS ENFERMEDADES DE TRANSMISIÓN SEXUAL, A TRAVÉS DE ACTIVIDADES QUE LLEGUEN DE MANERA DIRECTA A LA POBLACIÓN APROVECHANDO LOS EVENTOS PÚBLICOS COMO LAS FERIAS DE LA SALUD, PLÁTICAS CON JÓVENES DE EDUCACIÓN MEDIA Y SUPERIOR, ETC.</t>
  </si>
  <si>
    <t>EN LA CLÍNICA DE ESPECIALIDADES CONDESA, SE LLEVAN A CABO DETECCIONES TEMPRANAS DE LA INFECCIÓN POR VIH, DE ACUERDO A LA NORMA OFICIAL MEXICANA 010-SSA2-1993, ASÍ COMO DE OTRAS INFECCIONES DE TRANSMISIÓN SEXUAL (ETS), LAS CUALES SON PUERTA DE ENTRADA PARA EL VIRUS DE LA INMUNODEFICIENCIA HUMANA.</t>
  </si>
  <si>
    <t>ATENCIÓN MÉDICA HOSPITALARIA</t>
  </si>
  <si>
    <t xml:space="preserve">OTORGAR ATENCIÓN DE SEGUNDO NIVEL A LA POBLACIÓN CARENTE DE DERECHOHABIENCIA LABORAL QUE RESIDE EN EL DISTRITO FEDERAL A TRÁVES DE CONSULTA EXTERNA O DE URGENCIA, LA CUAL DETERMINARA EL TRAMITE A SEGUIR, YA SEA LA HOSPITALIZACIÓN O CONSULTA AMBULATORIA </t>
  </si>
  <si>
    <t>EN EL HOSPITAL GENERAL DE TICOMÁN SE PROPORCIONAN SERVICIOS DE ESPECIALIDADES BÁSICAS COMO: CIRUGÍA, MEDICINA INTERNA, PEDIATRÍA Y GINECO-OBSTETRICIA.</t>
  </si>
  <si>
    <t>Fin: Lograr la protección de la población menor de 8 años de edad, adolescentes y adultos, mediante la aplicación del esquema completo de vacunación.</t>
  </si>
  <si>
    <t>Cobertura de vacunación</t>
  </si>
  <si>
    <t>Eficiencia</t>
  </si>
  <si>
    <t>Trimestral</t>
  </si>
  <si>
    <t>PROVAC</t>
  </si>
  <si>
    <t>Propósito : Constituir un grupo de profesionales de excelencia, con un alto sentido de responsabilidad que responda a los retos del Programa de Vacunación Universal, avanzando a consolidar la calidad de todos los componenetes, a través de responsabilidad y compromiso.</t>
  </si>
  <si>
    <t>Componentes: Programa de vacunación en niños menores de 8 años de edad y a grupos vulnerables.</t>
  </si>
  <si>
    <t>Actividades: Vacunación gratuita y permanente a niños menores de 8 años de edad y a grupos vulnerables en todas las unidades de salud del Organismo de las 16 Jurisdicciones Sanitarias.</t>
  </si>
  <si>
    <t xml:space="preserve">ATENCIÓN MÉDICA HOSPITALARIA </t>
  </si>
  <si>
    <t>Fin: Atención a pacientes que requieren de servicio especializado mediante hospitalización o consulta ambulatoria.</t>
  </si>
  <si>
    <t>Cobertura de Atención Hospitalaria</t>
  </si>
  <si>
    <t>SAHE</t>
  </si>
  <si>
    <t>Propósito : Otorgar atención hospitalaria a la población carente de derechohabiencia laboral que reside en el Distrito Federal.</t>
  </si>
  <si>
    <t>Componentes: Consulta especializada y hospitalización.</t>
  </si>
  <si>
    <t>Actividades: Atención a pacientes a tráves de consulta externa o de urgencia, la cual determinara el tramite a seguir, ya sea la hospitalización o consulta ambulatoria.</t>
  </si>
  <si>
    <t>ATENCIÓN MÉDICA A PERSONAS INFECTADAS CON EL VIRUS DEL VIH-SIDA Y OTRAS ENEFERMEDADES DE TRANSMISIÓN SEXUAL</t>
  </si>
  <si>
    <t>Fin: Control del contagio oportuno del VIH mediante la Educación para la salud.</t>
  </si>
  <si>
    <t>Cobertura de detección del VIH y otras enfermedades de transmisión sexual</t>
  </si>
  <si>
    <t>SIS</t>
  </si>
  <si>
    <t>Propósito : Detección temprana del VIH en  personas con promiscuidad, homosexualidad, con problemas de drogadicción,  expuestas a transfusiones, etc.</t>
  </si>
  <si>
    <t>Componentes:  Se atiende en la Clínica se llevan a cabo detecciones temparanas de la infección por VIH, así como de otras infecciones de transmisión sexual.</t>
  </si>
  <si>
    <t>Actividades: La atención de las personas con VIH se realiza en la Clínica Condesa en base  a tratamientos de antirretrovirales.</t>
  </si>
  <si>
    <t>04</t>
  </si>
  <si>
    <t>CONTROL Y EVALUACION DE LA GESTION GUBERNAMENTAL</t>
  </si>
  <si>
    <t>OTROS SERVICIOS GENERALES</t>
  </si>
  <si>
    <t>OTROS</t>
  </si>
  <si>
    <t>ADMINISTRACION DE LOS RECURSOS INSTITUCIONALES</t>
  </si>
  <si>
    <t>002</t>
  </si>
  <si>
    <t>TRAMITE</t>
  </si>
  <si>
    <t>09</t>
  </si>
  <si>
    <t>ASUNTOS DE ORDEN PÚBLICO Y DE SEGURIDAD INTERIOR</t>
  </si>
  <si>
    <t>PROTECCIÓN CIVIL</t>
  </si>
  <si>
    <t>ACCIONES DE PREVENCIÓN EN MATERIA DE PROTECCIÓN CIVIL</t>
  </si>
  <si>
    <t>ACCION</t>
  </si>
  <si>
    <t>GENERO</t>
  </si>
  <si>
    <t>SALUD</t>
  </si>
  <si>
    <t>PRESTACION DE SERVICIOS DE SALUD A LA PERSONA</t>
  </si>
  <si>
    <t>010</t>
  </si>
  <si>
    <t>PROGRAMA DE DETECCION DE CANCER CERVICO UTERINO Y DE MAMA</t>
  </si>
  <si>
    <t>ESTUDIO</t>
  </si>
  <si>
    <t>DESARROLLO Y AISTENCIA SOCIAL</t>
  </si>
  <si>
    <t>PROTECCION SOCIAL</t>
  </si>
  <si>
    <t>OTROS GRUPOS VULNERABLES</t>
  </si>
  <si>
    <t>027</t>
  </si>
  <si>
    <t>VIGILANCIA DEL CRECIMIENTO DEL MENOR DE CINCO AÑOS</t>
  </si>
  <si>
    <t>PERSONA</t>
  </si>
  <si>
    <t>VIVIENDA Y SERVICIOS A LA COMUNIDAD</t>
  </si>
  <si>
    <t>SERVICIOS COMUNALES</t>
  </si>
  <si>
    <t>PROGRAMA DE ESTERILIACION DE ANIMALES</t>
  </si>
  <si>
    <t>VACUNACION ANTIRRABICA A ANIMALES</t>
  </si>
  <si>
    <t>ATENCION</t>
  </si>
  <si>
    <t>DOSIS</t>
  </si>
  <si>
    <t>PRESTACION DE SERVICIOS DE SALUD A LA COMUNIDAD</t>
  </si>
  <si>
    <t>003</t>
  </si>
  <si>
    <t>ORIENTACION, EDUCUACION Y PLANIFICACION PARA LA SALUD</t>
  </si>
  <si>
    <t>EVENTO</t>
  </si>
  <si>
    <t>PROGRAMA DE VACUNACION</t>
  </si>
  <si>
    <t>ATENCION MEDICA A LAS ETS Y VIH/SIDA</t>
  </si>
  <si>
    <t>CONSULTA</t>
  </si>
  <si>
    <t>004</t>
  </si>
  <si>
    <t>006</t>
  </si>
  <si>
    <t>007</t>
  </si>
  <si>
    <t>ATENCION MEDICA DE CARÁCTER GENERAL</t>
  </si>
  <si>
    <t>ATENCION MEDICA ESPECIALIZADA</t>
  </si>
  <si>
    <t>ATENCION MEDICA HOSPITALARIA</t>
  </si>
  <si>
    <t>PROGRAMA DE SALUD SEXUAL Y REPRODUCTIVA</t>
  </si>
  <si>
    <t>EGRESO HOSPITALARIO</t>
  </si>
  <si>
    <t xml:space="preserve">GENERACION DE RECURSOS PARA LA SALUD </t>
  </si>
  <si>
    <t>005</t>
  </si>
  <si>
    <t>MANTENIMIENTO PREVENTIVO Y CORRECTIVO A UNIDADES DE ATENCION MEDICA</t>
  </si>
  <si>
    <t>INMUEBLE</t>
  </si>
  <si>
    <t>MANTENIMIENTO Y ADQUISICION DE EQUIPO</t>
  </si>
  <si>
    <t>EQUIPO</t>
  </si>
  <si>
    <t>MANTENIMIENTO, ADECUACIÓN Y ACTUALIZACION DE UNIDADES MEDICAS</t>
  </si>
  <si>
    <t>PROTECCION SOCIAL EN SALUD</t>
  </si>
  <si>
    <t>REFORZAMIENTO DE SERVICIOS DE SALUD</t>
  </si>
  <si>
    <t>C) SIN EMBARGO ANTE ESTA SITUACION ES DE SEÑALAR QUE SE TENIAN INSUMOS MEDICOS EN LOS ALMACENES DE LAS JURISDICCIONES SANITARIAS LO QUE PERMITIO QUE SE LLEVARAN A CABO ESTUDIOS A LA POBLACION FEMENINA DEMANDANTE DE LOS SERVICIOS.</t>
  </si>
  <si>
    <t>FI</t>
  </si>
  <si>
    <t>B) SIN VARIACION</t>
  </si>
  <si>
    <t>013</t>
  </si>
  <si>
    <t>GOBIERNO</t>
  </si>
  <si>
    <t>DESARROLLO SOCIAL</t>
  </si>
  <si>
    <t>A) NOS ENCONTRAMOS EN UN RANGO STISFACTORIO DEBIDO A LA PROMOCION QUE SE REALIZA EN ESTA ACTIVIDAD.</t>
  </si>
  <si>
    <t>A) LA ACTIVIDAD ES ACCION PERMANENTE</t>
  </si>
  <si>
    <t>B) SE OBTUVIERON AHORROS EN EL PAGO DE SERVICIOS PERSONALES DEBIDO A LAS FALTAS, RETARDOS Y PLAZAS VACANTES SOBRE LOS RECURSOS DEL SEGURO POPULAR; ASI MISMO EL PAGO DE ENERGIA ELECTRICA Y VIGILANCIAS SE PAGA A MES VENCIDO, SITUACION QUE SE REGULARIZARA EN LOS MESES POSTERIORES.</t>
  </si>
  <si>
    <t xml:space="preserve">C) EL QUE ARROJE UN PORCENTAJE TAN ALTO ES DEBIDO A LOS AHORROS EN EL PAGO DE SERVICIOS PERSONALES DEBIDO A LAS FALTAS, RETARDOS Y PLAZAS VACANTES SOBRE LOS RECURSOS DEL SEGURO POPULAR; ASI MISMO EL PAGO DE ENERGIA ELECTRICA Y VIGILANCIAS SE PAGA A MES VENCIDO, SITUACION QUE SE REGULARIZARA EN LOS MESES POSTERIORES. </t>
  </si>
  <si>
    <t>RACURSOS DE APORTACIONES DEL GDF PARA LLEVAR A CABO LA CONTRATACIÓN DE PERSONAL MEDICO Y DE ENFERMERIA PARA TURNOS VESPERTINOS EN CENTROS DE SALUD</t>
  </si>
  <si>
    <t>APORTACIONES DEL G.D.F.</t>
  </si>
  <si>
    <t>RACURSOS DE APORTACIONES DEL GDF PARA LLEVAR A CABO MANTENIMIENTO MAYORES, ASI COMO AMPLIACION DE CONSULTORIOS EN CENTROS DE SALUD</t>
  </si>
  <si>
    <t>GI</t>
  </si>
  <si>
    <t>INCORPORACION DE RECURSOS POR CONCEPTO DE RECUPERACION DE SINIESTROS</t>
  </si>
  <si>
    <t>RECURSOS PROPIOS</t>
  </si>
  <si>
    <t>GC</t>
  </si>
  <si>
    <t>INCORPORACION DE RECURSOS DEL FONDO DE APORTACIONES PARA LOS SERVICIOS DE SALUD FASSA, CON LA FINALIDAD DE LLEVAR A CABO EL PAGO DE LAS PRESTACIONES AL PERSONAL REGULARIZABLE DEL ORGANISMO</t>
  </si>
  <si>
    <t>RECURSOS FASSA</t>
  </si>
  <si>
    <t xml:space="preserve">INCORPORACION DE RECURSOS DEL SISTEMA DE PROTECCION SOCIAL EN SALUD (SEGURO POPULAR) </t>
  </si>
  <si>
    <t>RECURSOS DEL SEGURO POPULAR</t>
  </si>
  <si>
    <t>INCORPORACION DEL REMANENTE OBTENIDO DEL EJERCICIO 2011 DEL FONDO DE APORTACIONES PARA LOS SERVICIOS DE SALUD FASSA</t>
  </si>
  <si>
    <t>INCORPORACION DEL REMANENTE OBTENIDO DEL EJERCICIO 2011 DEL SISTEMA DE PROTECCION SOCIAL EN SALUD (SEGURO POPULAR)</t>
  </si>
  <si>
    <t>INCORPORACION DEL REMANENTE OBTENIDO DEL EJERCICIO 2011 DEL CONVENIO ESPECIFICO EN MATERIA DE TRANFERENCIA DE RECURSOS AFASPE</t>
  </si>
  <si>
    <t>RECURSOS FEDERALES</t>
  </si>
  <si>
    <t>INCORPORACION DE RECURSOS POR CONCEPTO DE INTERESES BANCARIOS DEL FASSA</t>
  </si>
  <si>
    <t>TOTAL</t>
  </si>
  <si>
    <t>COBERTURAS DE TURNOS VESPERTINOS EN CENTROS DE SALUD CON LA FINALIDAD DE ATENDER LA DEMANDA DE LOS SERVICIOS QUE OTORGA EL ORGANISMO</t>
  </si>
  <si>
    <t>RECURSOS ADICIONALES PARA PONER EN MARCHA EL TURNO VESPERTINO EN CENTROS DE SALUD DE LA DELEGACION IZTAPALAPA</t>
  </si>
  <si>
    <t>LA POBLACION DEL DISTRITO FEDERAL Y ZONA CONURBADA QUE NO CUENTA CON SEGURIDAD SOCIAL .</t>
  </si>
  <si>
    <t>MANTENER EN CONDICIONES DIGNAS LOS CENTROS DE SALUD PARA DAR UNA ATENCION DE CALIDAD A LA POBLACION QUE CARECE DE SEGURIDAD SOCIAL</t>
  </si>
  <si>
    <t>RECURSOS QUE FUERON ETIQUETADOS POR LA ASAMBLEA LEGISLATIVA DEL DISTRITO FEDERAL PARA EL MANTENIMIENTO DE CENTROS DE SALUD</t>
  </si>
  <si>
    <t>BRINDAR ATENCION OPORTUNA Y DE CALIDAD A LA POBLACION QUE DEMANDA LOS SERVICIOS QUE OTORGA EL ORGANISMO.</t>
  </si>
  <si>
    <t>RECURSOS CON LA FINALIDAD DE INCORPORAR AL PRESUPUESTO DE INGRESOS PROPIOS LOS FINIQUITOS GENERADO POR SINIESTROS.</t>
  </si>
  <si>
    <t>LAS JURISDICCIONES SANITARIAS.</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</si>
  <si>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</si>
  <si>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LA POBLACION DEL DISTRITO FEDERAL Y ZONA CONURBADA QUE NO CUENTA CON SEGURIDAD SOCIAL EN LAS 16 JURISDICCIONES SANITARIAS.</t>
  </si>
  <si>
    <t>COBERTURAS MEDICAS EN ZONAS DE ALTA MARGINALIDAD.</t>
  </si>
  <si>
    <t>CON ESTOS RECURSO SE COMPLEMENTARON LOS AUTORIZADOS POR LA FEDERACION  PARA SOLVENTAR LAS PRESIONES DE GASTO EN EL ORGANISMO.</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</si>
  <si>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</si>
  <si>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t>
  </si>
  <si>
    <t>INCORPORACION DE RECURSOS POR LOS INTERESES GENERADOS EN LA TESORERIA DEL GOBIERNO DEL DISTRITO FEDERAL  DE LOS RECURSOS DEL FONDO DE APORTACIONES PARA LOS SERVICIOS DE SALUD.</t>
  </si>
  <si>
    <t>OTORGAR LAS PRESTACIONES CONFORME A LAS CONDICIONES GENERALES DE TRABAJO AL PERSONAL PRECARIO DEL ORGANISMO</t>
  </si>
  <si>
    <t xml:space="preserve">RECURSOS PARA EL PAGO DE PRESTACIONES DEL PERSONAL REGULARIZABLE DEL ORGANISMO </t>
  </si>
  <si>
    <t>EL PERSONAL REGULARIZABLE DEL ORGANISMO</t>
  </si>
  <si>
    <t>FORMACIÓN DE RECURSOS HUMANOS EN SALUD</t>
  </si>
  <si>
    <t>TOTAL CAP 1000</t>
  </si>
  <si>
    <t>TOTAL CAP 2000</t>
  </si>
  <si>
    <t>TOTAL 3000</t>
  </si>
  <si>
    <t>TOTAL 6000</t>
  </si>
  <si>
    <t>TOTAL 5000</t>
  </si>
  <si>
    <t>CURSO</t>
  </si>
  <si>
    <t>A) LA VARIACION REFLEJADA ES DEBIDO A QUE EL PERSONAL INCURRIO EN INCIDENCIAS, TALES COMO: FALTAS, RETARDOS, LICENCIAS SIN GOCE DE SUELDO, LO QUE REPERCUTE EN EL PAGO DE ESTIMULOS MENSUALES Y TRIMESTRALES, ASI COMO EN EL PAGO DE IMPUESTOS; POR OTRA PARTE NO SE TIENE LA PLANTILLA AL 100% DEBIDO A VACANTES Y FALLECIMIENTOS LAS CUALES SON OCUPADAS A TRAVES DEL PROCESO ESCALAFONARIO QUE LLEVA A CABO EL SINDICATO.</t>
  </si>
  <si>
    <t>A) LA VARIACION MOSTRADA ES DEBIDO A ESTIMULO ANUAL DE PAGO DE PUNTUALIDAD Y ASISTENCIA PERFECTA SE TUVO UNA ESTACIONALIDAD DE LOS RECURSOS ADELANTADA TODA VEZ QUE EL CALENDARIO ES ELABORADO POR LA SECRETARIA DE SALUD CONJUNTAMENTE CON LA SECRETARIA DE HACIENDA Y CREDITO PUBLICO.</t>
  </si>
  <si>
    <t>A) LA VARIACION OBEDECE A QUE EL PERSONAL DE PROTECCIÓN CIVEL NO HA TENEDO LA NECESIDAD DE LLEVAR A CABO NINGUNA ADQUISICION TODA VEZ QUE DURANTE EL EJERCICIO 2011 SE DOTO CON LOS INSUMOS NECESARIO.</t>
  </si>
  <si>
    <t>A) LA VARIACION OBEDECE A QUE SE ENCUENTRA EN PROCESO DE ADJUDICACION LA VACUNA ANTIRRABICA, LAS PRENDAS DE PROTECCION TALES COMO GUANTES, BOTAS Y OVEROLES Y LOS MATERIALES DE CURACION TALES COMO GASAS, SUTURAS, AGUJAS PARA LA ESTERILIZACION DE MASCOTAS.</t>
  </si>
  <si>
    <t>A) LA VARIACION MOSTRADA ES DEBIDO A QUE SE ESTA EN PROCESO DE LICITACION LOS MATERIALES DE CURACION ASI COMO LAS SUSTANCIAS QUIMICAS; ES DE SEÑALAR QUE SE CUANTA CON LOS INSUMOS PARA DAR LA ATENCION A LA POBLACION QUE DEMANDE EL SERVICIO INDEPENDIENTEMENTE DE QUE SE ESTE LLEVANDO A CABO EL PROCESO DE LICITACION.</t>
  </si>
  <si>
    <t>UNIDAD RESPONSABLE: 26 PDSP SERVICIOS DE SALUD PUBLICA DEL DISTRITO FEDERAL</t>
  </si>
  <si>
    <t>PERÍODO: ENERO - SEPTIEMBRE 2012</t>
  </si>
  <si>
    <t>A) LA VARIACION MOSTRADA ES DEBIDO A QUE DURANTE EL ULTIMO TRIMESTRE SE UTILIZARAN LOS RECURSOS PARA EL PAGO DE ESTIMULOS DEBIDO A QUE EN EL MES DE NOVIEMBRE ES EL PAGO DEL ESTIMULO ANUAL A Y DE ANTIGUEDAD DE LOS TRABAJADORES DEL ORGANISMO.</t>
  </si>
  <si>
    <t>A) LA VARIACION REFLEJADA ES DEBIDO A QUE SE TIENE UN DISPONIBLE EN LA PARTIDA DE HONORARIOS DEBIDO A LAS VACANTES QUE SE TIENEN EN EL SEGURO POPULAR; SE TUVO UN AHORRO EN EL PAGO DE LA PRIMA DOMINICAL, SEGURO DE RETIRO PATRONAL, CUOTAS DE FOVISSSTE, SAR, CESANTIA Y VEJEZ Y AHORRRO SOLIDARIO DEBIDO A LAS PLAZAS VACANTES; ASI MISMO SE RACIONALIZO EL PAGO DE HORAS EXTRAS PARA EL PERSONAL DE BASE;  EN LOS CONCEPTOS DE GASTO DE AYUDA DE GASTOS DE ACTUALIZACION, ASIGNACION DEL PERSONAL MEDICO Y PARAMEDICO, ASI COMO DIAS CONMEMORATIVOS, Y EL ESTIMULO ANUAL DE PUNTIALIDAD Y ASISTENCIA PERFECTA SE TUVO UNA ESTACIONALIDAD DE LOS RECURSOS ADELANTADA TODA VEZ QUE EL CALENDARIO ES ELABORADO POR LA SECRETARIA DE SALUD CONJUNTAMENTE CON LA SECRETARIA DE HACIENDA Y CREDITO PUBLICO. POR ULTIMO NO SE HA LLEVADO A CABO EL PAGO DE LOS VALES DE PRODUCTIVIDAD POR LO QUE EN EL ULTIMO TRIMESTRE SE VERA REFLEJADO.</t>
  </si>
  <si>
    <t>A) LA VARIACION REFLEJADA ES BASICAMENTE A QUE SE ENCUANTRAN EN PROCESO DE ENTREGA LA PAPELERIA ADQUIRIDA, ASI COMO NO SE HAN PRESENTADO EL 100% DE LAS FACTURAS DE LOS TONERS Y PAPEL BOND QUE SE ADQUIRIO DE MANERA CONSOLIDADA CON LA OFICIALIA MAYOR DEL DISTRITO FEDERAL, POR OTRA PARTE SE TIENE EN PROCESO DE FALLO LOS MATERIALES DE LIMPIEZA ASI COMO EL VESTUARIO PARA EL PERSONAL MEDICO, DE ENFERMERIA Y ADMINISTRATIVO Y LAS PRENDAS DE PROTECCION.</t>
  </si>
  <si>
    <t xml:space="preserve">A) LA VARIACION MOSTRADA ES DEBIDO A QUE ESTA EN PROCESO LA ENTREGA LA PAPELERIA ADQUIRIDA DERIVADO DE LOS PROCESOS LICITATORIO, ASIMISMO NO HAN ENTREGADO EL 100% DE LAS FACTURAS DE LOS TONERS QUE SE ADJUDICARON  DE MANERA CONSOLIDADA CON LA OFICIALIA MAYOR;  SE TIENE EN PROCESO DE LICITACION LAS SUSTANCIAS QUIMICAS, MEDICAMENTOS, MATERIALES DE CURACION Y DE LABORATORIO, VESTUARIO, PRENDAS DE PROTECCION, ASI COMO POR ENCONTRARSE EN EL PROCESO DE ENTREGA DE LOS MATERIALES YA ADJUDICADOS;  POR ULTIMO LA OFICIALIA NO HA ENVIADO LAS FACTURAS PARA EL PAGO DE GASOLINA DEBIDO A QUE ESTE CONTRATO ES DE MANERA CONSOLIDADA. </t>
  </si>
  <si>
    <t>A) LA VARIACION MOSTRADA CORRESPPONDE AL PAGO DEL SERVICIO DE ENERGIA ELECTRICA, DEBIDO A QUE ESTE ES PAGADO A MES VENCIDO; ASIMISMO SE ESTA LLEVANDO A CABO LA PREPARACION DE LAS BASES DE LICITACION PARA LA ADJUDICACION DEL SISTEMA INTEGRAL DE INFORMACION PARA CUMPLIR CON LA LEY GENERAL DE CONTABILIDAD GUBERNAMENTAL; EN CUANTO A CAPAITACION NOS ENCONTRAMOS EN PROCESO DE QUE LAS INSTITUCIONES EDUCATIVAS NOS ENVIEN SUS FACTURAS CORRESPONDIENTES PARA SU PAGO; POR OTRA PARTE COMISA NO HA PRESENTADO LAS FACTURAS PARA LOS PAGOS DE LOS TRABAJOS DE DIFUSION QUE HA VENIDO DESARROLLANDO; EN CUANTO A SEGUROS NO SE HA PAGADO AL 100% DEBIDO A QUE LA OFICIALIA MAYOR NO HA PRESENTADO LAS FACTURAS CORRESPONDIENTES PARA SU PAGO; VIGILANCIA SE PAGA A MES VENCIDO; EN CUANTO AL MANTENIMIENTO MENOR DE INMUEBLES, SE TIENEN EN PROCESO DE VALIDACION LAS FACTURAS PRESENTADAS POR LOS CONTRATISTAS; EN EL SERVICIO DE LIMPIEZA, LOS RECURSO SERAN REASIGNADOS PARA CUBRIR PRESIONES DE GASTO DEL ORGANISMO. POR ULTIMO Y DEBIDO A LAS FALTAS Y PLAZAS VACANTES EN QUE INCURRE EL PERSONAL SE HAN OBTENIDO AHORROS EN EL PAGO DEL 2% SOBRE NOMINA.</t>
  </si>
  <si>
    <t>A) LA VARIACION MOSTRADA ES DEBIDO A QUE NO SE HA UTILIZADO EL RECURSOS A LA FECHA, DEBIDO A QUE SE CUENTA CON MATERIALES EN EL ALMACEN.</t>
  </si>
  <si>
    <t>DESARROLLO Y ASISTENCIA SOCIAL</t>
  </si>
  <si>
    <t>PROGRAMA DE ESTERILIZACION DE ANIMALES</t>
  </si>
  <si>
    <t>CONTRATACIÓN DE 24 PLAZAS DE PERSONAL DE HONORARIOS PARA LA COBERTURA DE TURNO VESPERTINO DE LOS CENTROS DE SALUD EN LA JURISDICCIÓN SANITARIA IZTAPALAPA</t>
  </si>
  <si>
    <t>CONTINUACIÓN DE OBRAS Y EQUIPAMIENTO DE LOS CENTROS DE SALUD FRANCISCO VILLA, QUETZALCOATL Y SANTIAGO ACAHUALTEPEC, ASÍ COMO EL CENTRO DE SALUD T-II SANTA MARÍA AZTAHUACAN, TODOS ELLOS EN LA JURISDICCIÓN SANITARIA IZTAPALAPA.</t>
  </si>
  <si>
    <t>TOTAL DE LA UR</t>
  </si>
  <si>
    <t xml:space="preserve">APOYO A VOLUNTARIOS </t>
  </si>
  <si>
    <t>SUBSIDIOS A PRESTACION DE SERVICIOS PUBLICOS A INSTITUCIONES SIN FINES DE LUCRO</t>
  </si>
  <si>
    <t>ASOCIACIONES</t>
  </si>
  <si>
    <t>APOYOS ECONOMICOS A CAPTURISTAS, BRIGADISTAS, PROMOTORES PARA LOS PROGRAMAS DE CANCER DE MAMA, CERVICO-UTERINO, SALUD SEXUAL Y REPRODUCTIVA Y REDUCCION A LA MORTALIDAD INFANTIL.</t>
  </si>
  <si>
    <t>AYUDAS A INSTITUCIONES SIN FINES DE LUCRO QUE AYUDAN A PERSONAS CON ADICCIONES  EN EL DISTRITO FEDERAL</t>
  </si>
  <si>
    <t>CONVENIO DE COLABORACION CON EL INSTITUTO NACIONAL DE SALUD PUBLICA PARA EL ESTUDIO DE ENFERMEDADES DE TRANSMISION SEXUAL Y DEL VIHJ-SIDA</t>
  </si>
  <si>
    <t>EJECUCION DE UN CONVENIO DE COLABORACION PARA LA DETECCION DE ENFERMEDADES DE TRANSMISION SEXUAL Y DEL VIH-SIDA EN RECLUSORIOS DEL DISTRITO FEDERAL</t>
  </si>
  <si>
    <t>A) EL IMPORTE MOSTRADO ES DEBIDO A QUE LOS SERVICIOS DE LUZ, TELEFONIA E INTERNET ESTOS SON PAGADOS A MES VENCIDO, LOS SERVICIOS SUBRROGADOS SE ENCUENTRA EN PROCESO DEL FALLO CORRESPONDIENTE PARA EL EVENTO DE SOBRE PESO Y OBESIDAD, ASI COMO DE HIPERTENSION ARTERIAL; POR OTRA PARTE SE ESTA EN PROCESO DE LA ADQUISICION DEL SISTEMA INTEGRAL DE INFORMACION PARA CUMPLIR CON LA LEY GENERAL DE CONTABILIDAD; POR LO QUE RESPECTA A CAPACITACION SE ENCUENTRAN EN PROCESO LOS CURSOS POR LO QUE UNA VEZ CONCLUIDO SE REALIZARAN LOS PAGOS CORRESPONDIENTES; EN CUANTO A MATERIALES DE DIFUSION COMISA NO HA PRESENTADO SUS FACTURAS PARA SU PAGO; SE ENCUENTRA EN PROCESO DE ELABORACION DE CONTRATACION Y PAGO DE LOS SERVICIOS PROFESIONALES DERIVADOS DEL CONVENIO AFASPE; ASIMISMO SE ESTA EN ESPERA DE QUE LOS CONTRATISTAS PRESENTE LAS FACTURAS PARA EL PAGO DEL MANTENIMIENTO DEL EQUIPO MEDICO; EN SERVICIOS DE VIGILANCIA Y LIMPIEZA Y EL SERVICIO DE COMEDOR EN EL HOSPITAL GENERAL DE TICOMAN, SE PAGAN A MES VENCIDO.</t>
  </si>
  <si>
    <t>A) NO HA SIDO NECESARIO LA UTILIZACION DE LOS RECURSOS DEBIDO A QUE SE CUENTA CON LOS MATERIALES NECESARIOS.</t>
  </si>
  <si>
    <t>TOTAL 4000</t>
  </si>
  <si>
    <t>A) EL IMPORTE MOSTRADO ES DEBIDO A QUE SE ENCUENTRA EN PROCESO DE ELABORACION EL CONVENIO QUE SE FIRMARA CON EL INSTITUTO NACIONAL DE SALUD PUBLICA PARA LA DETECCION DE CASOS DE VIH-SIDA Y DE OTRAS ENFERMEDADES DE TRANSMISION SEXUAL, ASIMISMO SE ENCUENTRA EN PROCESO PARA DEFINIR LAS ASOCIACIONES QUE SE LES BRINDARA EL APOYO DERIVADO DE LA AYUDA QUE BRINDA A LA POBLACION CON PROBLEMAS DE ADICCION, POR ULTIMO SE ENCUENTRA EN PROCESO DE FIRMA LOS APOYOS A LOS VOLUNTARIOS PARA LA CAPTURA DE DAOS, PROMOTORES Y BRIGADISTAS.</t>
  </si>
  <si>
    <t>A) LA VARIACION REFLEJADA ES DEBIDO A QUE SE ESTA EN PROCESO DE LICITACION LA ADQUISICION DE BANCAS TANDEM, CAMARAS DE SEGURIDAD, ASI COMO EL EQUIPO E INSTRUMENTAL MEDICO Y DE LABORATORIO, MOBILIARIO, TRANSFORMADORES, UPS, NO-BREAKS, TODA VEZ QUE LOS RECURSOS DEL CONVENIO AFASPE Y DEL SEGURO POPULAR LLEGARON A FINALES DEL TRECER TRIMESTRE.</t>
  </si>
  <si>
    <t>A) EL IMPORTE MOSTRADO OBEDECE BASICAMENTE A QUE SE ENCUENTRAN EN PROCESO LAS OBRAS PARA EL MANTENIMIENTO MAYOR EN CENTROS DE SALUD, ASIMISMO SE ENCUETRAN EN REVISION LAS ESTIMACIONES YA PRESENTADAS POR LOS CONTRATISTAS PARA SU PAGO CORRESPONDIENTE, ADICIONALMENTE SE ENCUENTRAN EN PROCESO DE FALLO LA AMPLIACIÓN DE CONSULTORIOS, MANTENIMIENTOS MAYORES EN LOS INMUEBLES DE LOS CENTROS DE SALUD, CON LA FINALIDAD CONSERVARLOS EN OPTIMAS CONDICIONES.</t>
  </si>
  <si>
    <t>RECURSOS DE APORTACIONES DEL GDF PARA LLEVAR A CABO MANTENIMIENTO MAYORES, ASI COMO AMPLIACION DE CONSULTORIOS EN CENTROS DE SALUD Y SU EQUIPAMIENTO</t>
  </si>
  <si>
    <t>INCORPORACION DE RECURSOS PARA LA EJECUCION DEL PROGRAMA CARAVANAS DE LA SALUD</t>
  </si>
  <si>
    <t>INCORPORACION DE RECURSOS DEL CONVENIO DE PROTECCION CONTRA RIESGOS SANITARIOS COFEPRIS</t>
  </si>
  <si>
    <t>INCORPRACION DE RECURSOS PARA LLEVAR A CABO EL CONVENIO ESPECIFICO PARA EL FORTALECIMIENTO DE ACCIONES DE SALUD PUBLICA EN LAS ENTIDADES FEDERATIVAS (AFASPE) CELEBRADO CON LA SECERTARIA DE SALUD FEDERAL 2012</t>
  </si>
  <si>
    <t>INCORPORACION DE RECURSOS DEL REMANENTE PROPIOS DEL EJERCICIO 2011</t>
  </si>
  <si>
    <t>INCORPORACION DEL REMANENTE OBTENIDO DEL EJERCICIO 2011 DE GASTOS CATASTROFICOS</t>
  </si>
  <si>
    <t>RECURSOS DE APORTACIONES DEL GDF PARA LA ADQUISICION DE CANASTAS NUTRICIONALES PARA MUJERES EMBARAZADAS</t>
  </si>
  <si>
    <t>LAS MUJERES EMBARAZADAS QUE TIENEN UN TRATAMIENTO EN ALGUN CENTRO DE SALUD Y TIENEN ALGUN RIESGO EN SU EMBARAZO</t>
  </si>
  <si>
    <t>RECURSOS QUE FUERON ASIGNADOS POR LA SECRETARIA DE SALUD DEL DISTRITO FEDERAL PARA LA ADQUISICION DE CANASTRAS NUTRICIONALES PARA MUJERES EMBARAZADAS</t>
  </si>
  <si>
    <t>RECURSOS DE APORTACIONES DEL GDF PARA LA CONTRATACION DE SPOT DE RADIO PARA LAS CLINICAS DEL METRO</t>
  </si>
  <si>
    <t>DAR PROMOCION A LAS UNIDADES MEDICAS INSTALADAS EN LA RED DE TRANSPORTE COLECTIVO METRO</t>
  </si>
  <si>
    <t>RECURSOS QUE FUERON ASIGNADOS POR LA SECRETARIA DE SALUD DEL DISTRITO FEDERAL PARA LA CONTRATACION DE UN SPOT DE TELEVISION PARA LAS UNIDADES MEDICAS INSTALADAS EN LA RED DEL SISTEMA DE TRANSPORTE COLECTIVO METRO</t>
  </si>
  <si>
    <t>DAR ATENCION DE CALIDAD Y CUBRIR ZONAS  DE ALTA MARGINALIDAD.</t>
  </si>
  <si>
    <t xml:space="preserve">RECURSOS PARA LLEVAR A CABO ACCIONES INHERENTES AL PROGRAMA DE CARAVANAS DE LA SALUD, QUE TIENE POR OBJETO ACERCAR LA OFERTA DE LA RED DE SERVICIOS DE SALUD CON CRITERIOS DE CALIDAD, ANTICIPACION Y RESOLUTIVIDAD, MEDIANTE EQUIPOS ITINERANTES DE SALUD, A LA POBLACION QUE HABITA EN MICROREGIONES DE BAJO INDICE DE DESARROLLO HUMANO.
</t>
  </si>
  <si>
    <t>LA POBLACION DEL DISTRITO FEDERAL Y ZONA CONURBADA QUE NO CUENTA CON SEGURIDAD SOCIAL.</t>
  </si>
  <si>
    <t>FORTALECIMIENTO DEL PROGRAMA DE PROTECCION CONTRA RIESGOS SANITARIOS MEDIANTE LA EJECUCION DE LOS PROYECTOS DE ALIMENTOS, PRODUCTOS FRONTERA MANEJO DE SUSTANCIAS Y TABACO.</t>
  </si>
  <si>
    <t>INCORPORACION DE LOS RECURSOS DEL CONVENIO DE CARAVANAS DE LA SALUD 2012</t>
  </si>
  <si>
    <t>INCORPORACION DE LOS RECURSOS DEL CONVENIO DE PROTECCION CONTRA RIESGOS SANITARIOS 2012 (COFEPRIS)</t>
  </si>
  <si>
    <t>INCORPORACION DE LOS RECURSOS DEL REMANENTE 2010 DE PROPIOS</t>
  </si>
  <si>
    <t>CON ESTOS RECURSOS SE COMPLEMENTARON LOS AUTORIZADOS POR LA FEDERACION  PARA SOLVENTAR LAS PRESIONES DE GASTO EN EL ORGANISMO.</t>
  </si>
  <si>
    <t>INCORPORACION DE LOS RECURSOS DEL REMANENTE 2011 DE GASTOS CATASTROFICOS (SEGURO POPULAR)</t>
  </si>
  <si>
    <t>ATENCIÓN A LA POBLACIÓN DE LAS 16 JURISDICCIONES SANITARIAS, ASÍ COMO LA ZONA CONURBADA DEL DISTRITO FEDERAL. APLICANDO 2,042,759 DOSIS DE VACUNA. ES IMPORTANTE MENCIONAR QUE EL ESQUEMA SE ENCUENTRA EN DESARROLLO.</t>
  </si>
  <si>
    <t>ATENCIÓN A LA POBLACIÓN DE LAS 16 JURISDICCIONES SANITARIAS, ASÍ COMO LA ZONA CONURBADA DEL DISTRITO FEDERAL. EL TRATAMIENTO DE LAS PERSONAS CON VIH QUE SE ATIENDE EN LA CLÍNICA CONDESA SE BASA EN LA GUÍA DE MANEJO ANTIRRETROVIRAL DE LAS PERSONAS CON VIH, CUARTA EDICIÓN 2008. DURANTE EL PRIMER TRIMESTRE SE HAN ATENDIDO A  54,125 PERSONAS.</t>
  </si>
  <si>
    <t>ATENCIÓN A LA POBLACIÓN DEL DISTRITO FEDERAL, ASÍ COMO A LA DE LA ZONA CONURBADA DEL DISTRITO FEDERAL. TENIENDOSE 5,681 EGRESOS HOSPITALARIOS.</t>
  </si>
  <si>
    <t>(población/esquemas completos (edad)) x 100       
(2,042,759/2,063,667) X 100</t>
  </si>
  <si>
    <t>(egresos/consultas)    x 100                      (5,681/5,981) x 100</t>
  </si>
  <si>
    <t>(personas atendidas/personas a atender)    x 100                      (54,125/51,442) x 100</t>
  </si>
  <si>
    <t>A) LA META SE ENCUENTRA EN UN RANGO SATISFACTORIO</t>
  </si>
  <si>
    <t>B) EL PORCENTAJE MENOR ES DEBIDO A QUE EN LOS PRIMEROS DIAS DEL MES DE OCTUBRE SE DARA EL FALLO CORRESPONDIENTE DEL VESTUARIO Y PRENDAS DE PROTECCION, ASIMISMO SE ESTA EN ESPERA DE LAS FACTURAS PARA EL PAGO DE LOS TONERS ADQUIRIDOS A TRAVES DE LA CONSOLIDACION CON LA OFICIALIA MAYOR, POR ULTIMO SE ENCUENTRA EN PROCESO DE LICITACION LA PAPELERIA.</t>
  </si>
  <si>
    <t>C) LA VARIACION NO AFECTA LA OPERACIÓN DE LOS PROGRAMAS MEDICOS DEL ORGANISMO, TODA VEZ QUE ESTA ACTIVIDAD ES UNICAMENTE ADMINISTRATIVA.</t>
  </si>
  <si>
    <t>A) SE ENCUENTRA EN UN RANGO SATISFACTORIO</t>
  </si>
  <si>
    <t>B) NO HA SIDO NECESARIO LA UTILIZACION DE LOS RECURSOS DEBIDO A QUE SE CUENTAN CON LOS MATERIALES PARA EL AREA DE PROTECCION CIVIL</t>
  </si>
  <si>
    <t>C) EL QUE NO SE TENGA GASTO ALGUNO NO AFECTA LA PRODUCTIVIDAD DE LA ACTIVIDAD TODA VE QUE EL AREA DE PROTECCION CUENTA CON LOS MATERIALES NECESARIO.</t>
  </si>
  <si>
    <t>A) LA META SE ENCUENTRA EN UN RANGO SATISFACTORIO, DEBIDO A QUE CADA VEZ LA POBLACION FEMENINA SE PREOCUPA MAS POR SU SALUD.</t>
  </si>
  <si>
    <t>B) NOS ENCONTRAMOS EN EL PROCESO DE LICITACION DE LOS MATERIALES MEDICOS Y DE LABORATORIO, ASI COMO HIBRIDACION DE ACIDO NUCLEICO EN MICROPLACA.</t>
  </si>
  <si>
    <t>A) LA META SE ENCUENTRA EN UN RANGO SATISFACTORIO, DEBIDO A QUE CADA VEZ QUE LOS PADRES DE FAMILIA SE PREOCUPA MAS POR LA SALUD DE SUS HIJOS MENORES DE CINCO AÑOS DE EDAD.</t>
  </si>
  <si>
    <t>B) SE ENCUENTRA EN UN RANGO SATISFACTORIO</t>
  </si>
  <si>
    <t>C) SE ENCUENTRA EN UN RANGO SATISFACTORIO</t>
  </si>
  <si>
    <t>A) EL QUE SE HAYA REBASADO LA META PROGRAMADA ES DEBIDO A LA PROMOCION QUE SE LLEVO A CABO EN LOS CENTROS DE SALUD PARA COMBATIR LA SOBREPOBLACION DE PERROS Y GATOS</t>
  </si>
  <si>
    <t>B) EL ORGANISMO SE ENCUENTRA EN PROCESO DE LICITACION DE LOS INSUMOS MEDICOS ASI COMO LAS PRENDAS DE PROTECCION QUE SE UTILIZAN PARA DESARROLLAR ESTA ACTIVIDAD.</t>
  </si>
  <si>
    <t>C) EL QUE LA META HAYA SIDO SUPERADA CON UN PRESUPUESTO EJERCIDO MENOR, ES DEBIDO A QUE SE CONTABAN CON EXISTENCIAS EN EL ALMACEN DE LOS CENTROSANTIRRABICOS LO QUE BRINDO LA OPORTUNIDAD DE LOGRAR Y SUPERAR LA META PROGRAMADA.</t>
  </si>
  <si>
    <t>B) NOS ENCONTRAMOS EN UN RANGO SATISFACTORIO</t>
  </si>
  <si>
    <t>C) SE TIENE UN RANGO SATISFACTORIO</t>
  </si>
  <si>
    <t>B) EL QUE NO SE HAYA CUMPLIDO EL PORENTAJE SATISFACTORIO, ES DEBIDO A QUE SE ENCUENTRA EN PROCESO DE LICITACION LAS SUSTANCIAS QUIMICAS, ASI COMO A QUE NO HA SIDO NECESARIO LA UTILIZACION DE LOS RECURSOS AL 100% PARA MATERIALES INFORMATIVOS Y DE PROMOCION.</t>
  </si>
  <si>
    <t>C) EL QUE SE MUESTRE UN PORCENTAJE ARRIBA DE LO ESPERADO ES DEBIDO A QUE SE SUPERO LA META PROGRAMADA CON UN GASTO MENOR, ESTO DEBIDO A QUE SE CONTABA CON LOS MATERIALES PARA HACER FRENTE ES ESTA ACTIVIDAD.</t>
  </si>
  <si>
    <t>B) LA NO SATISFACCION PRESUPUESTAL ES DEBIDO A QUE SE ENCUENTRA EN PROCESO DE LICITACION LAS SUSTANCIAS QUIMICAS Y LOS MEDICAMENTOS, ASIMISMO HAY ECONOMIAS EN EL CAPITULO DE SERVICIOS PERSONALES DEBIDO A LAS FALTAS, RETARDOS, LICENCIAS EN QUE INCURRE EL PERSONAL.</t>
  </si>
  <si>
    <t>B) EL QUE NO SE HAYA OBTENIDO EL 100% DEL PRESUPUESTO PROGRAMADO OBEDECE A QUE SE ENCUENTRA EN PROCESO DE LICITACION LAS SISTANCIAS QUIMICAS Y MEDICAMENTOS.</t>
  </si>
  <si>
    <t>C) EL QUE SE HAYA OBTENIDO UN RANGO SATISFACTORIO CON UNA META PRESUPUESTAL POR DEBAJO DE LO PROGRAMADO OBEDECE A QUE NO HUBO LA NECESIDAD DE CONTAR CON LOS INSUMOS QUE SE ENCUENTRAN ACTUALMEMTE EN LOS PROCESOS LICITATORIOS.</t>
  </si>
  <si>
    <t>A) NOS ENCONTRAMOS EN UN RANGO STISFACTORIO.</t>
  </si>
  <si>
    <t>B) NOS ENCONTRAMOS EN UN RANGO STISFACTORIO.</t>
  </si>
  <si>
    <t>C) NOS ENCONTRAMOS EN UN RANGO STISFACTORIO.</t>
  </si>
  <si>
    <t>A) EL QUE NO SE HAYA LOGRADO CUMPLIR CON LA META PROGRAMADA ES DEBIDO A QUE SE ENCUENTRAN EN PROCESO LAS OBRAS DE CONSERVACION Y MANTENIMIENTO EN LOS CENTROS DE SALUD.</t>
  </si>
  <si>
    <t>C) EL QUE LA META NO SE HAYA CUMPLIDO PERO SIN EMBARGO LA META FINANCIERA SE ENCUENTRE EN UN RANGO SATISFACTORIO, ES DEBIDO A QUE SE PRESUPUESTO UN RECURSOS AL PERIODO QUE SUPERO LAS ESPECTATIVAS DE LOS AVANCES DE OBRA, SIN EMBARGO DURANTE EL ULTIMO TRIMESTRE ESTA SITUACION SE REGULARIZARA.</t>
  </si>
  <si>
    <t>A) EL QUE NO SE HAYA CUMPLIDO CON LA META PROGRAMADA ES DEBIDO A QUE SE ENCUENTRAN EN PROCESO DE LICITACION LOS EQUIPOS NECESARIOS PARA LOS CENTROS DE SALUD.</t>
  </si>
  <si>
    <t>B) SE TIENEN EN PROCESO DE LICITACION LOS EQUIPOS A ADQUIRIR, ASIMISMO SE ENCUENTRAN EN PROCESO DE FACTURACION LOS PROVEEDORES QUE HAN SIDO CONTRATADOS PARA EL MANTENIMIENTO DE LOS EQUIPOS DELORGANISMO.</t>
  </si>
  <si>
    <t>C) POR LAS RAZONES ANTES MENCIONADAS EL PORCENTAJE SE MUESTRA ALTO SITUACION QUE SERA REGULARIZADA EN EL ULTIMO TRIMESTRE.</t>
  </si>
  <si>
    <t>B) SE ENCUENTRAN EN PROCESO DE REVISION LAS ESTIMACIONES PARA EL PAGO CORRESPONDIENTE A LOS CONTRATISTAS.</t>
  </si>
  <si>
    <t>C) NOS ENCONTRAMOS EN EL PROCESO DE REVISION DE LAS ESTIMACIONES, SIN EMBARGO LAS OBRAS HAN SIDO EJECUTADAS.</t>
  </si>
  <si>
    <t>NO SE TUVIERON ACCIONES DURANTE AL PERIODO REPORTADO</t>
  </si>
  <si>
    <t>JURISDICCIÓN SANITARIA IZTAPALAPA</t>
  </si>
  <si>
    <t>Responsable:</t>
  </si>
  <si>
    <t>Titular:</t>
  </si>
  <si>
    <t>C.P. JORGE GOMEZ CAMPOS</t>
  </si>
  <si>
    <t>COORDINADOR DE RECURSOS FINANCIEROS</t>
  </si>
  <si>
    <t>LIC. PEDRO FUENTES BURGOS</t>
  </si>
  <si>
    <t>DIRECTOR DE ADMINISTRACION Y FINANZAS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</si>
</sst>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00_ ;\-#,##0.00\ "/>
  </numFmts>
  <fonts count="69">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b/>
      <sz val="8"/>
      <name val="Arial"/>
      <family val="2"/>
    </font>
    <font>
      <b/>
      <sz val="11"/>
      <name val="Century Gothic"/>
      <family val="2"/>
    </font>
    <font>
      <sz val="11"/>
      <color indexed="8"/>
      <name val="Calibri"/>
      <family val="2"/>
    </font>
    <font>
      <sz val="9"/>
      <name val="Tahoma"/>
      <family val="2"/>
    </font>
    <font>
      <b/>
      <sz val="9"/>
      <name val="Tahoma"/>
      <family val="2"/>
    </font>
    <font>
      <sz val="13"/>
      <name val="Century Gothic"/>
      <family val="2"/>
    </font>
    <font>
      <sz val="12"/>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2"/>
      <name val="Century Gothic"/>
      <family val="2"/>
    </font>
    <font>
      <b/>
      <sz val="23"/>
      <color indexed="8"/>
      <name val="Century Gothic"/>
      <family val="2"/>
    </font>
    <font>
      <sz val="12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3" tint="0.39998000860214233"/>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501">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0" fontId="2" fillId="0" borderId="16" xfId="0"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8"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8"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9" xfId="0" applyFont="1" applyBorder="1" applyAlignment="1" quotePrefix="1">
      <alignment horizontal="center"/>
    </xf>
    <xf numFmtId="0" fontId="6" fillId="0" borderId="18"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9"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20" xfId="0" applyFont="1" applyBorder="1" applyAlignment="1">
      <alignment horizontal="center"/>
    </xf>
    <xf numFmtId="0" fontId="8" fillId="0" borderId="20" xfId="0" applyFont="1" applyBorder="1" applyAlignment="1">
      <alignment horizontal="center"/>
    </xf>
    <xf numFmtId="0" fontId="1" fillId="0" borderId="0" xfId="64" applyFont="1" applyAlignment="1">
      <alignment wrapText="1"/>
      <protection/>
    </xf>
    <xf numFmtId="0" fontId="1" fillId="0" borderId="0" xfId="64" applyFont="1">
      <alignment/>
      <protection/>
    </xf>
    <xf numFmtId="0" fontId="1" fillId="0" borderId="0" xfId="66" applyFont="1" applyAlignment="1">
      <alignment wrapText="1"/>
      <protection/>
    </xf>
    <xf numFmtId="0" fontId="1" fillId="0" borderId="0" xfId="66" applyFont="1">
      <alignment/>
      <protection/>
    </xf>
    <xf numFmtId="0" fontId="1" fillId="0" borderId="14" xfId="66" applyFont="1" applyBorder="1">
      <alignment/>
      <protection/>
    </xf>
    <xf numFmtId="0" fontId="1" fillId="0" borderId="15" xfId="66" applyFont="1" applyBorder="1">
      <alignment/>
      <protection/>
    </xf>
    <xf numFmtId="0" fontId="1" fillId="0" borderId="10" xfId="66" applyFont="1" applyBorder="1">
      <alignment/>
      <protection/>
    </xf>
    <xf numFmtId="0" fontId="1" fillId="0" borderId="11" xfId="66" applyFont="1" applyBorder="1">
      <alignment/>
      <protection/>
    </xf>
    <xf numFmtId="0" fontId="8" fillId="0" borderId="18" xfId="64" applyFont="1" applyBorder="1" applyAlignment="1">
      <alignment wrapText="1"/>
      <protection/>
    </xf>
    <xf numFmtId="0" fontId="1" fillId="0" borderId="18" xfId="64" applyFont="1" applyBorder="1">
      <alignment/>
      <protection/>
    </xf>
    <xf numFmtId="0" fontId="3" fillId="0" borderId="0" xfId="64"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7" applyFont="1">
      <alignment/>
      <protection/>
    </xf>
    <xf numFmtId="0" fontId="2" fillId="0" borderId="0" xfId="57" applyFont="1">
      <alignment/>
      <protection/>
    </xf>
    <xf numFmtId="0" fontId="14" fillId="0" borderId="0" xfId="57" applyFont="1">
      <alignment/>
      <protection/>
    </xf>
    <xf numFmtId="0" fontId="2" fillId="0" borderId="0" xfId="57" applyFont="1" applyBorder="1" applyAlignment="1" quotePrefix="1">
      <alignment horizontal="justify" vertical="center"/>
      <protection/>
    </xf>
    <xf numFmtId="0" fontId="2" fillId="0" borderId="0" xfId="57" applyFont="1" applyBorder="1" applyAlignment="1" quotePrefix="1">
      <alignment vertical="center"/>
      <protection/>
    </xf>
    <xf numFmtId="0" fontId="2" fillId="0" borderId="18" xfId="57" applyFont="1" applyBorder="1" applyAlignment="1" quotePrefix="1">
      <alignment vertical="center"/>
      <protection/>
    </xf>
    <xf numFmtId="0" fontId="1" fillId="0" borderId="0" xfId="57" applyFont="1" applyAlignment="1">
      <alignment/>
      <protection/>
    </xf>
    <xf numFmtId="0" fontId="3" fillId="0" borderId="10" xfId="57" applyFont="1" applyBorder="1" applyAlignment="1">
      <alignment horizontal="center" vertical="center" wrapText="1"/>
      <protection/>
    </xf>
    <xf numFmtId="0" fontId="4" fillId="0" borderId="0" xfId="57" applyFont="1" applyAlignment="1">
      <alignment horizontal="justify"/>
      <protection/>
    </xf>
    <xf numFmtId="0" fontId="2" fillId="0" borderId="10" xfId="57" applyFont="1" applyBorder="1">
      <alignment/>
      <protection/>
    </xf>
    <xf numFmtId="0" fontId="15" fillId="0" borderId="0" xfId="57" applyFont="1" applyAlignment="1">
      <alignment horizontal="right"/>
      <protection/>
    </xf>
    <xf numFmtId="0" fontId="10" fillId="0" borderId="0" xfId="57" applyFont="1" applyAlignment="1">
      <alignment horizontal="right"/>
      <protection/>
    </xf>
    <xf numFmtId="0" fontId="13" fillId="0" borderId="0" xfId="57" applyFont="1" applyAlignment="1">
      <alignment horizontal="right"/>
      <protection/>
    </xf>
    <xf numFmtId="0" fontId="3" fillId="0" borderId="10" xfId="57" applyFont="1" applyBorder="1" applyAlignment="1">
      <alignment vertical="center"/>
      <protection/>
    </xf>
    <xf numFmtId="0" fontId="3" fillId="0" borderId="12" xfId="57" applyFont="1" applyBorder="1" applyAlignment="1">
      <alignment vertical="center"/>
      <protection/>
    </xf>
    <xf numFmtId="0" fontId="2" fillId="0" borderId="11" xfId="57" applyFont="1" applyBorder="1">
      <alignment/>
      <protection/>
    </xf>
    <xf numFmtId="0" fontId="1" fillId="0" borderId="21" xfId="57" applyFont="1" applyBorder="1">
      <alignment/>
      <protection/>
    </xf>
    <xf numFmtId="0" fontId="2" fillId="0" borderId="18" xfId="57" applyFont="1" applyBorder="1" applyAlignment="1" quotePrefix="1">
      <alignment horizontal="justify" vertical="center"/>
      <protection/>
    </xf>
    <xf numFmtId="0" fontId="1" fillId="0" borderId="0" xfId="60" applyFont="1">
      <alignment/>
      <protection/>
    </xf>
    <xf numFmtId="0" fontId="8" fillId="0" borderId="18" xfId="64" applyFont="1" applyBorder="1" applyAlignment="1">
      <alignment horizontal="center" wrapText="1"/>
      <protection/>
    </xf>
    <xf numFmtId="0" fontId="8" fillId="0" borderId="0" xfId="60" applyFont="1" applyAlignment="1">
      <alignment horizontal="left"/>
      <protection/>
    </xf>
    <xf numFmtId="0" fontId="1" fillId="0" borderId="22" xfId="60" applyFont="1" applyBorder="1" applyAlignment="1">
      <alignment horizontal="center" vertical="center"/>
      <protection/>
    </xf>
    <xf numFmtId="0" fontId="8" fillId="0" borderId="0" xfId="60" applyFont="1" applyAlignment="1">
      <alignment horizontal="center" vertical="center"/>
      <protection/>
    </xf>
    <xf numFmtId="0" fontId="1" fillId="0" borderId="23" xfId="60" applyFont="1" applyBorder="1">
      <alignment/>
      <protection/>
    </xf>
    <xf numFmtId="0" fontId="6" fillId="0" borderId="24" xfId="60" applyFont="1" applyBorder="1" applyAlignment="1">
      <alignment horizontal="center" vertical="center" wrapText="1"/>
      <protection/>
    </xf>
    <xf numFmtId="0" fontId="1" fillId="0" borderId="25" xfId="60" applyFont="1" applyBorder="1">
      <alignment/>
      <protection/>
    </xf>
    <xf numFmtId="0" fontId="1" fillId="0" borderId="17" xfId="60" applyFont="1" applyBorder="1">
      <alignment/>
      <protection/>
    </xf>
    <xf numFmtId="0" fontId="3" fillId="0" borderId="0" xfId="60"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8" xfId="0" applyFont="1" applyBorder="1" applyAlignment="1">
      <alignment horizontal="center" vertical="center" wrapText="1"/>
    </xf>
    <xf numFmtId="0" fontId="9" fillId="0" borderId="15" xfId="0" applyFont="1" applyBorder="1" applyAlignment="1">
      <alignment vertical="top"/>
    </xf>
    <xf numFmtId="0" fontId="9" fillId="0" borderId="17"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60" applyNumberFormat="1" applyFont="1" applyBorder="1" applyAlignment="1">
      <alignment horizontal="center" vertical="center" wrapText="1"/>
      <protection/>
    </xf>
    <xf numFmtId="203" fontId="3" fillId="0" borderId="15" xfId="60" applyNumberFormat="1" applyFont="1" applyBorder="1" applyAlignment="1">
      <alignment horizontal="center" vertical="center" wrapText="1"/>
      <protection/>
    </xf>
    <xf numFmtId="0" fontId="6" fillId="0" borderId="27" xfId="60" applyFont="1" applyBorder="1" applyAlignment="1">
      <alignment wrapText="1"/>
      <protection/>
    </xf>
    <xf numFmtId="0" fontId="9" fillId="0" borderId="27" xfId="60" applyFont="1" applyBorder="1" applyAlignment="1">
      <alignment horizontal="right" vertical="top" wrapText="1"/>
      <protection/>
    </xf>
    <xf numFmtId="203" fontId="3" fillId="0" borderId="19" xfId="60"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60" applyFont="1" applyBorder="1" applyAlignment="1">
      <alignment horizontal="right" vertical="top" wrapText="1"/>
      <protection/>
    </xf>
    <xf numFmtId="0" fontId="6" fillId="0" borderId="0" xfId="57"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7" fillId="34" borderId="20" xfId="0" applyFont="1" applyFill="1" applyBorder="1" applyAlignment="1">
      <alignment horizontal="justify" vertical="center" wrapText="1"/>
    </xf>
    <xf numFmtId="0" fontId="6" fillId="34" borderId="18"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7"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8" xfId="0" applyFont="1" applyFill="1" applyBorder="1" applyAlignment="1">
      <alignment horizontal="centerContinuous"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8" xfId="0" applyFont="1" applyFill="1" applyBorder="1" applyAlignment="1">
      <alignment horizontal="center" wrapText="1"/>
    </xf>
    <xf numFmtId="0" fontId="6" fillId="34" borderId="18" xfId="64" applyFont="1" applyFill="1" applyBorder="1" applyAlignment="1">
      <alignment horizontal="center" wrapText="1"/>
      <protection/>
    </xf>
    <xf numFmtId="0" fontId="6" fillId="34" borderId="10" xfId="64"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8" xfId="0" applyFont="1" applyBorder="1" applyAlignment="1">
      <alignment horizontal="center"/>
    </xf>
    <xf numFmtId="0" fontId="6" fillId="0" borderId="17" xfId="0" applyFont="1" applyBorder="1" applyAlignment="1">
      <alignment horizontal="center"/>
    </xf>
    <xf numFmtId="0" fontId="1" fillId="0" borderId="0" xfId="0" applyFont="1" applyAlignment="1">
      <alignment horizontal="center"/>
    </xf>
    <xf numFmtId="0" fontId="4" fillId="34" borderId="12" xfId="57" applyFont="1" applyFill="1" applyBorder="1" applyAlignment="1">
      <alignment horizontal="center" wrapText="1"/>
      <protection/>
    </xf>
    <xf numFmtId="0" fontId="4" fillId="34" borderId="18" xfId="57" applyFont="1" applyFill="1" applyBorder="1" applyAlignment="1">
      <alignment horizontal="center" wrapText="1"/>
      <protection/>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9"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8" xfId="0" applyFont="1" applyBorder="1" applyAlignment="1">
      <alignment vertical="top"/>
    </xf>
    <xf numFmtId="0" fontId="9" fillId="0" borderId="11" xfId="0" applyFont="1" applyBorder="1" applyAlignment="1">
      <alignment vertical="top"/>
    </xf>
    <xf numFmtId="49" fontId="3" fillId="34" borderId="14" xfId="60" applyNumberFormat="1" applyFont="1" applyFill="1" applyBorder="1" applyAlignment="1">
      <alignment horizontal="left" vertical="center" wrapText="1"/>
      <protection/>
    </xf>
    <xf numFmtId="0" fontId="22" fillId="34" borderId="15" xfId="60" applyFont="1" applyFill="1" applyBorder="1" applyAlignment="1">
      <alignment horizontal="left" vertical="center" wrapText="1"/>
      <protection/>
    </xf>
    <xf numFmtId="49" fontId="3" fillId="34" borderId="21" xfId="60" applyNumberFormat="1" applyFont="1" applyFill="1" applyBorder="1" applyAlignment="1">
      <alignment horizontal="center" vertical="top"/>
      <protection/>
    </xf>
    <xf numFmtId="0" fontId="22" fillId="34" borderId="17" xfId="60" applyFont="1" applyFill="1" applyBorder="1" applyAlignment="1">
      <alignment horizontal="left" vertical="top" wrapText="1"/>
      <protection/>
    </xf>
    <xf numFmtId="0" fontId="3" fillId="34" borderId="20" xfId="60" applyFont="1" applyFill="1" applyBorder="1" applyAlignment="1">
      <alignment horizontal="center" vertical="center" wrapText="1"/>
      <protection/>
    </xf>
    <xf numFmtId="0" fontId="3" fillId="34" borderId="16" xfId="60" applyFont="1" applyFill="1" applyBorder="1" applyAlignment="1">
      <alignment horizontal="center" vertical="center" wrapText="1"/>
      <protection/>
    </xf>
    <xf numFmtId="0" fontId="25" fillId="34" borderId="16" xfId="0" applyFont="1" applyFill="1" applyBorder="1" applyAlignment="1">
      <alignment horizontal="center" vertical="center" wrapText="1"/>
    </xf>
    <xf numFmtId="0" fontId="3" fillId="0" borderId="0" xfId="0" applyFont="1" applyAlignment="1">
      <alignment horizontal="right" vertical="top"/>
    </xf>
    <xf numFmtId="0" fontId="2" fillId="0" borderId="0" xfId="0" applyFont="1" applyAlignment="1">
      <alignment horizontal="right" vertical="top"/>
    </xf>
    <xf numFmtId="0" fontId="3" fillId="34" borderId="22" xfId="0" applyFont="1" applyFill="1" applyBorder="1" applyAlignment="1">
      <alignment vertical="center"/>
    </xf>
    <xf numFmtId="0" fontId="1" fillId="34" borderId="14" xfId="66" applyFont="1" applyFill="1" applyBorder="1">
      <alignment/>
      <protection/>
    </xf>
    <xf numFmtId="0" fontId="1" fillId="34" borderId="10" xfId="66" applyFont="1" applyFill="1" applyBorder="1">
      <alignment/>
      <protection/>
    </xf>
    <xf numFmtId="0" fontId="1" fillId="34" borderId="15" xfId="66" applyFont="1" applyFill="1" applyBorder="1">
      <alignment/>
      <protection/>
    </xf>
    <xf numFmtId="0" fontId="6" fillId="33" borderId="18" xfId="64" applyFont="1" applyFill="1" applyBorder="1" applyAlignment="1">
      <alignment horizontal="center" wrapText="1"/>
      <protection/>
    </xf>
    <xf numFmtId="0" fontId="6" fillId="33" borderId="10" xfId="64" applyFont="1" applyFill="1" applyBorder="1" applyAlignment="1">
      <alignment horizontal="center" wrapText="1"/>
      <protection/>
    </xf>
    <xf numFmtId="0" fontId="6" fillId="33" borderId="18" xfId="0" applyFont="1" applyFill="1" applyBorder="1" applyAlignment="1">
      <alignment horizontal="center" wrapText="1"/>
    </xf>
    <xf numFmtId="0" fontId="6" fillId="34" borderId="16" xfId="0" applyFont="1" applyFill="1" applyBorder="1" applyAlignment="1">
      <alignment horizontal="center" vertical="center" wrapText="1"/>
    </xf>
    <xf numFmtId="0" fontId="3" fillId="0" borderId="14" xfId="0" applyFont="1" applyBorder="1" applyAlignment="1">
      <alignment vertical="center"/>
    </xf>
    <xf numFmtId="0" fontId="25" fillId="34" borderId="18" xfId="0" applyFont="1" applyFill="1" applyBorder="1" applyAlignment="1">
      <alignment horizontal="left" vertical="center" wrapText="1"/>
    </xf>
    <xf numFmtId="0" fontId="3" fillId="0" borderId="13" xfId="0" applyFont="1" applyBorder="1" applyAlignment="1">
      <alignment horizontal="left"/>
    </xf>
    <xf numFmtId="0" fontId="13" fillId="0" borderId="0" xfId="60" applyFont="1" applyAlignment="1">
      <alignment horizontal="right"/>
      <protection/>
    </xf>
    <xf numFmtId="0" fontId="10" fillId="0" borderId="0" xfId="60" applyFont="1" applyAlignment="1">
      <alignment horizontal="right"/>
      <protection/>
    </xf>
    <xf numFmtId="0" fontId="15" fillId="0" borderId="0" xfId="60" applyFont="1" applyAlignment="1">
      <alignment horizontal="right"/>
      <protection/>
    </xf>
    <xf numFmtId="0" fontId="3" fillId="0" borderId="12" xfId="60" applyFont="1" applyBorder="1" applyAlignment="1">
      <alignment vertical="center"/>
      <protection/>
    </xf>
    <xf numFmtId="0" fontId="3" fillId="0" borderId="10" xfId="60" applyFont="1" applyBorder="1" applyAlignment="1">
      <alignment vertical="center"/>
      <protection/>
    </xf>
    <xf numFmtId="0" fontId="2" fillId="0" borderId="11" xfId="60" applyFont="1" applyBorder="1">
      <alignment/>
      <protection/>
    </xf>
    <xf numFmtId="0" fontId="2" fillId="0" borderId="10" xfId="60" applyFont="1" applyBorder="1">
      <alignment/>
      <protection/>
    </xf>
    <xf numFmtId="0" fontId="6" fillId="0" borderId="13" xfId="60" applyFont="1" applyBorder="1" applyAlignment="1" quotePrefix="1">
      <alignment horizontal="center"/>
      <protection/>
    </xf>
    <xf numFmtId="0" fontId="6" fillId="0" borderId="13" xfId="60" applyFont="1" applyBorder="1" applyAlignment="1">
      <alignment horizontal="center"/>
      <protection/>
    </xf>
    <xf numFmtId="0" fontId="9" fillId="0" borderId="13" xfId="60" applyFont="1" applyBorder="1">
      <alignment/>
      <protection/>
    </xf>
    <xf numFmtId="0" fontId="6" fillId="0" borderId="16" xfId="60" applyFont="1" applyBorder="1" applyAlignment="1">
      <alignment horizontal="center"/>
      <protection/>
    </xf>
    <xf numFmtId="0" fontId="9" fillId="0" borderId="16" xfId="60" applyFont="1" applyBorder="1">
      <alignment/>
      <protection/>
    </xf>
    <xf numFmtId="0" fontId="9" fillId="0" borderId="0" xfId="60" applyFont="1">
      <alignment/>
      <protection/>
    </xf>
    <xf numFmtId="0" fontId="3" fillId="34" borderId="18" xfId="60" applyFont="1" applyFill="1" applyBorder="1" applyAlignment="1">
      <alignment horizontal="center" vertical="center" wrapText="1"/>
      <protection/>
    </xf>
    <xf numFmtId="0" fontId="25" fillId="34" borderId="16" xfId="0" applyFont="1" applyFill="1" applyBorder="1" applyAlignment="1">
      <alignment horizontal="center" vertical="center" wrapText="1"/>
    </xf>
    <xf numFmtId="0" fontId="1" fillId="0" borderId="0" xfId="60" applyFont="1" applyAlignment="1">
      <alignment wrapText="1"/>
      <protection/>
    </xf>
    <xf numFmtId="0" fontId="14" fillId="0" borderId="0" xfId="60" applyFont="1">
      <alignment/>
      <protection/>
    </xf>
    <xf numFmtId="0" fontId="20" fillId="0" borderId="0" xfId="60" applyFont="1" applyAlignment="1">
      <alignment horizontal="right"/>
      <protection/>
    </xf>
    <xf numFmtId="0" fontId="20" fillId="33" borderId="0" xfId="60" applyFont="1" applyFill="1" applyAlignment="1">
      <alignment horizontal="centerContinuous" vertical="center" wrapText="1"/>
      <protection/>
    </xf>
    <xf numFmtId="0" fontId="1" fillId="33" borderId="0" xfId="60" applyFont="1" applyFill="1" applyAlignment="1">
      <alignment horizontal="centerContinuous" vertical="center" wrapText="1"/>
      <protection/>
    </xf>
    <xf numFmtId="0" fontId="1" fillId="0" borderId="21" xfId="60" applyFont="1" applyBorder="1">
      <alignment/>
      <protection/>
    </xf>
    <xf numFmtId="0" fontId="2" fillId="0" borderId="14" xfId="60" applyFont="1" applyBorder="1">
      <alignment/>
      <protection/>
    </xf>
    <xf numFmtId="0" fontId="2" fillId="0" borderId="15" xfId="60" applyFont="1" applyBorder="1">
      <alignment/>
      <protection/>
    </xf>
    <xf numFmtId="0" fontId="6" fillId="34" borderId="14" xfId="60" applyFont="1" applyFill="1" applyBorder="1" applyAlignment="1">
      <alignment horizontal="centerContinuous" vertical="center" wrapText="1"/>
      <protection/>
    </xf>
    <xf numFmtId="0" fontId="6" fillId="34" borderId="11" xfId="60" applyFont="1" applyFill="1" applyBorder="1" applyAlignment="1">
      <alignment horizontal="centerContinuous" vertical="center" wrapText="1"/>
      <protection/>
    </xf>
    <xf numFmtId="0" fontId="6" fillId="34" borderId="12" xfId="60" applyFont="1" applyFill="1" applyBorder="1" applyAlignment="1">
      <alignment horizontal="centerContinuous" vertical="center" wrapText="1"/>
      <protection/>
    </xf>
    <xf numFmtId="0" fontId="4" fillId="34" borderId="11" xfId="60" applyFont="1" applyFill="1" applyBorder="1" applyAlignment="1">
      <alignment horizontal="centerContinuous" vertical="center" wrapText="1"/>
      <protection/>
    </xf>
    <xf numFmtId="0" fontId="6" fillId="34" borderId="10" xfId="60" applyFont="1" applyFill="1" applyBorder="1" applyAlignment="1">
      <alignment horizontal="centerContinuous" vertical="center" wrapText="1"/>
      <protection/>
    </xf>
    <xf numFmtId="0" fontId="4" fillId="34" borderId="18" xfId="60" applyFont="1" applyFill="1" applyBorder="1" applyAlignment="1">
      <alignment horizontal="center" wrapText="1"/>
      <protection/>
    </xf>
    <xf numFmtId="0" fontId="8" fillId="0" borderId="20" xfId="60" applyFont="1" applyBorder="1" applyAlignment="1">
      <alignment horizontal="center"/>
      <protection/>
    </xf>
    <xf numFmtId="0" fontId="8" fillId="0" borderId="13" xfId="60" applyFont="1" applyBorder="1" applyAlignment="1">
      <alignment horizontal="center"/>
      <protection/>
    </xf>
    <xf numFmtId="204" fontId="8" fillId="0" borderId="13" xfId="50" applyNumberFormat="1" applyFont="1" applyBorder="1" applyAlignment="1">
      <alignment horizontal="center"/>
    </xf>
    <xf numFmtId="204" fontId="2" fillId="0" borderId="13" xfId="50" applyNumberFormat="1" applyFont="1" applyBorder="1" applyAlignment="1">
      <alignment/>
    </xf>
    <xf numFmtId="204" fontId="2" fillId="0" borderId="13" xfId="60" applyNumberFormat="1" applyFont="1" applyBorder="1">
      <alignment/>
      <protection/>
    </xf>
    <xf numFmtId="0" fontId="2" fillId="0" borderId="13" xfId="60" applyFont="1" applyBorder="1">
      <alignment/>
      <protection/>
    </xf>
    <xf numFmtId="205" fontId="2" fillId="0" borderId="13" xfId="50" applyNumberFormat="1" applyFont="1" applyBorder="1" applyAlignment="1">
      <alignment/>
    </xf>
    <xf numFmtId="0" fontId="3" fillId="0" borderId="13" xfId="60" applyFont="1" applyBorder="1" applyAlignment="1">
      <alignment horizontal="center"/>
      <protection/>
    </xf>
    <xf numFmtId="0" fontId="3" fillId="0" borderId="13" xfId="60" applyFont="1" applyBorder="1">
      <alignment/>
      <protection/>
    </xf>
    <xf numFmtId="205" fontId="3" fillId="0" borderId="13" xfId="50" applyNumberFormat="1" applyFont="1" applyBorder="1" applyAlignment="1">
      <alignment/>
    </xf>
    <xf numFmtId="0" fontId="2" fillId="0" borderId="13" xfId="60" applyFont="1" applyBorder="1" applyAlignment="1" quotePrefix="1">
      <alignment horizontal="center" vertical="top"/>
      <protection/>
    </xf>
    <xf numFmtId="0" fontId="2" fillId="0" borderId="13" xfId="60" applyFont="1" applyBorder="1" applyAlignment="1">
      <alignment wrapText="1"/>
      <protection/>
    </xf>
    <xf numFmtId="205" fontId="2" fillId="0" borderId="13" xfId="60" applyNumberFormat="1" applyFont="1" applyBorder="1">
      <alignment/>
      <protection/>
    </xf>
    <xf numFmtId="205" fontId="3" fillId="0" borderId="13" xfId="60" applyNumberFormat="1" applyFont="1" applyBorder="1">
      <alignment/>
      <protection/>
    </xf>
    <xf numFmtId="0" fontId="2" fillId="0" borderId="16" xfId="60" applyFont="1" applyBorder="1">
      <alignment/>
      <protection/>
    </xf>
    <xf numFmtId="204" fontId="2" fillId="0" borderId="16" xfId="50" applyNumberFormat="1" applyFont="1" applyBorder="1" applyAlignment="1">
      <alignment/>
    </xf>
    <xf numFmtId="204" fontId="2" fillId="0" borderId="16" xfId="60" applyNumberFormat="1" applyFont="1" applyBorder="1">
      <alignment/>
      <protection/>
    </xf>
    <xf numFmtId="0" fontId="6" fillId="0" borderId="0" xfId="60" applyFont="1">
      <alignment/>
      <protection/>
    </xf>
    <xf numFmtId="0" fontId="3" fillId="0" borderId="0" xfId="60" applyFont="1" applyAlignment="1">
      <alignment horizontal="left" vertical="top"/>
      <protection/>
    </xf>
    <xf numFmtId="0" fontId="3" fillId="0" borderId="0" xfId="60" applyFont="1" applyAlignment="1">
      <alignment horizontal="center" vertical="top"/>
      <protection/>
    </xf>
    <xf numFmtId="0" fontId="2" fillId="0" borderId="0" xfId="60" applyFont="1" applyAlignment="1">
      <alignment horizontal="left" vertical="top" indent="9"/>
      <protection/>
    </xf>
    <xf numFmtId="0" fontId="2" fillId="0" borderId="0" xfId="60" applyFont="1" applyAlignment="1">
      <alignment horizontal="center" vertical="top"/>
      <protection/>
    </xf>
    <xf numFmtId="0" fontId="26" fillId="0" borderId="0" xfId="60" applyFont="1" applyAlignment="1">
      <alignment horizontal="right"/>
      <protection/>
    </xf>
    <xf numFmtId="0" fontId="8" fillId="0" borderId="0" xfId="60" applyFont="1" applyAlignment="1">
      <alignment horizontal="right"/>
      <protection/>
    </xf>
    <xf numFmtId="0" fontId="20" fillId="33" borderId="0" xfId="60" applyFont="1" applyFill="1" applyBorder="1" applyAlignment="1">
      <alignment horizontal="centerContinuous" vertical="center" wrapText="1"/>
      <protection/>
    </xf>
    <xf numFmtId="0" fontId="1" fillId="33" borderId="0" xfId="60" applyFont="1" applyFill="1" applyBorder="1" applyAlignment="1">
      <alignment horizontal="centerContinuous" vertical="center" wrapText="1"/>
      <protection/>
    </xf>
    <xf numFmtId="0" fontId="6" fillId="0" borderId="18" xfId="60" applyFont="1" applyBorder="1" applyAlignment="1" quotePrefix="1">
      <alignment horizontal="center"/>
      <protection/>
    </xf>
    <xf numFmtId="0" fontId="6" fillId="0" borderId="18" xfId="60" applyFont="1" applyBorder="1" applyAlignment="1">
      <alignment horizontal="center"/>
      <protection/>
    </xf>
    <xf numFmtId="0" fontId="9" fillId="0" borderId="18" xfId="60" applyFont="1" applyBorder="1">
      <alignment/>
      <protection/>
    </xf>
    <xf numFmtId="4" fontId="6" fillId="0" borderId="16" xfId="0" applyNumberFormat="1" applyFont="1" applyBorder="1" applyAlignment="1" quotePrefix="1">
      <alignment horizontal="center"/>
    </xf>
    <xf numFmtId="0" fontId="9" fillId="0" borderId="18" xfId="0" applyFont="1" applyBorder="1" applyAlignment="1">
      <alignment horizontal="justify" vertical="top" wrapText="1"/>
    </xf>
    <xf numFmtId="0" fontId="9" fillId="0" borderId="11" xfId="0" applyFont="1" applyBorder="1" applyAlignment="1">
      <alignment horizontal="justify" vertical="top" wrapText="1"/>
    </xf>
    <xf numFmtId="4" fontId="9" fillId="0" borderId="18" xfId="0" applyNumberFormat="1" applyFont="1" applyBorder="1" applyAlignment="1">
      <alignment horizontal="center" vertical="top"/>
    </xf>
    <xf numFmtId="171" fontId="2" fillId="0" borderId="18" xfId="52" applyNumberFormat="1" applyFont="1" applyBorder="1" applyAlignment="1">
      <alignment/>
    </xf>
    <xf numFmtId="0" fontId="68" fillId="0" borderId="11" xfId="0" applyFont="1" applyBorder="1" applyAlignment="1">
      <alignment/>
    </xf>
    <xf numFmtId="0" fontId="6" fillId="0" borderId="12" xfId="57" applyFont="1" applyBorder="1" applyAlignment="1">
      <alignment horizontal="center" vertical="center" wrapText="1"/>
      <protection/>
    </xf>
    <xf numFmtId="0" fontId="2" fillId="0" borderId="18" xfId="57" applyFont="1" applyBorder="1" applyAlignment="1">
      <alignment horizontal="center" vertical="center" wrapText="1"/>
      <protection/>
    </xf>
    <xf numFmtId="0" fontId="2" fillId="0" borderId="18" xfId="57" applyFont="1" applyBorder="1" applyAlignment="1">
      <alignment horizontal="center" vertical="center"/>
      <protection/>
    </xf>
    <xf numFmtId="0" fontId="4" fillId="0" borderId="18" xfId="57" applyFont="1" applyFill="1" applyBorder="1" applyAlignment="1">
      <alignment horizontal="center" wrapText="1"/>
      <protection/>
    </xf>
    <xf numFmtId="0" fontId="9" fillId="0" borderId="12" xfId="57" applyFont="1" applyBorder="1" applyAlignment="1">
      <alignment horizontal="justify" vertical="top" wrapText="1"/>
      <protection/>
    </xf>
    <xf numFmtId="0" fontId="9" fillId="0" borderId="22" xfId="57" applyFont="1" applyBorder="1" applyAlignment="1">
      <alignment horizontal="justify" vertical="top" wrapText="1"/>
      <protection/>
    </xf>
    <xf numFmtId="0" fontId="2" fillId="0" borderId="18" xfId="57" applyFont="1" applyBorder="1" applyAlignment="1" quotePrefix="1">
      <alignment horizontal="center" vertical="center"/>
      <protection/>
    </xf>
    <xf numFmtId="0" fontId="9" fillId="0" borderId="18" xfId="57" applyFont="1" applyBorder="1" applyAlignment="1">
      <alignment horizontal="justify" vertical="top" wrapText="1"/>
      <protection/>
    </xf>
    <xf numFmtId="0" fontId="2" fillId="0" borderId="18" xfId="57" applyFont="1" applyBorder="1" applyAlignment="1">
      <alignment horizontal="justify" vertical="center"/>
      <protection/>
    </xf>
    <xf numFmtId="0" fontId="8" fillId="0" borderId="20" xfId="0" applyFont="1" applyBorder="1" applyAlignment="1">
      <alignment horizontal="center" vertical="top" wrapText="1"/>
    </xf>
    <xf numFmtId="0" fontId="8" fillId="0" borderId="13" xfId="0" applyFont="1" applyBorder="1" applyAlignment="1">
      <alignment horizontal="center" vertical="top" wrapText="1"/>
    </xf>
    <xf numFmtId="0" fontId="6" fillId="0" borderId="13" xfId="0" applyFont="1" applyBorder="1" applyAlignment="1" quotePrefix="1">
      <alignment horizontal="center" vertical="top" wrapText="1"/>
    </xf>
    <xf numFmtId="0" fontId="1" fillId="0" borderId="0" xfId="0" applyFont="1" applyAlignment="1">
      <alignment vertical="top" wrapText="1"/>
    </xf>
    <xf numFmtId="0" fontId="6" fillId="0" borderId="13" xfId="0" applyFont="1" applyBorder="1" applyAlignment="1">
      <alignment horizontal="justify" vertical="top" wrapText="1"/>
    </xf>
    <xf numFmtId="0" fontId="6" fillId="0" borderId="13" xfId="0" applyFont="1" applyBorder="1" applyAlignment="1">
      <alignment horizontal="center" vertical="top" wrapText="1"/>
    </xf>
    <xf numFmtId="0" fontId="9" fillId="0" borderId="13" xfId="0" applyFont="1" applyBorder="1" applyAlignment="1">
      <alignment horizontal="justify" vertical="top" wrapText="1"/>
    </xf>
    <xf numFmtId="0" fontId="2" fillId="0" borderId="13" xfId="0" applyFont="1" applyBorder="1" applyAlignment="1">
      <alignment vertical="top" wrapText="1"/>
    </xf>
    <xf numFmtId="0" fontId="2" fillId="0" borderId="13" xfId="0" applyFont="1" applyBorder="1" applyAlignment="1">
      <alignment horizontal="justify" vertical="top" wrapText="1"/>
    </xf>
    <xf numFmtId="0" fontId="2" fillId="0" borderId="16" xfId="0" applyFont="1" applyBorder="1" applyAlignment="1">
      <alignment vertical="top" wrapText="1"/>
    </xf>
    <xf numFmtId="0" fontId="9" fillId="0" borderId="13" xfId="0" applyFont="1" applyBorder="1" applyAlignment="1" quotePrefix="1">
      <alignment horizontal="center" vertical="top" wrapText="1"/>
    </xf>
    <xf numFmtId="0" fontId="9" fillId="0" borderId="13" xfId="0" applyFont="1" applyBorder="1" applyAlignment="1">
      <alignment horizontal="center" vertical="top" wrapText="1"/>
    </xf>
    <xf numFmtId="0" fontId="2" fillId="0" borderId="13" xfId="0" applyFont="1" applyBorder="1" applyAlignment="1" quotePrefix="1">
      <alignment vertical="top" wrapText="1"/>
    </xf>
    <xf numFmtId="0" fontId="3" fillId="0" borderId="13" xfId="0" applyFont="1" applyBorder="1" applyAlignment="1" quotePrefix="1">
      <alignment vertical="top" wrapText="1"/>
    </xf>
    <xf numFmtId="0" fontId="3" fillId="0" borderId="13" xfId="0" applyFont="1" applyBorder="1" applyAlignment="1">
      <alignment vertical="top" wrapText="1"/>
    </xf>
    <xf numFmtId="0" fontId="3" fillId="0" borderId="13" xfId="0" applyFont="1" applyBorder="1" applyAlignment="1">
      <alignment horizontal="justify" vertical="top" wrapText="1"/>
    </xf>
    <xf numFmtId="0" fontId="3" fillId="0" borderId="13" xfId="0" applyFont="1" applyFill="1" applyBorder="1" applyAlignment="1">
      <alignment vertical="top" wrapText="1"/>
    </xf>
    <xf numFmtId="0" fontId="3" fillId="0" borderId="13" xfId="0" applyFont="1" applyFill="1" applyBorder="1" applyAlignment="1">
      <alignment horizontal="justify" vertical="top" wrapText="1"/>
    </xf>
    <xf numFmtId="0" fontId="8" fillId="0" borderId="13" xfId="60" applyFont="1" applyBorder="1" applyAlignment="1">
      <alignment horizontal="justify" vertical="top" wrapText="1"/>
      <protection/>
    </xf>
    <xf numFmtId="4" fontId="1" fillId="0" borderId="13" xfId="60" applyNumberFormat="1" applyFont="1" applyBorder="1" applyAlignment="1">
      <alignment horizontal="right" vertical="top"/>
      <protection/>
    </xf>
    <xf numFmtId="0" fontId="9" fillId="0" borderId="13" xfId="60" applyFont="1" applyBorder="1" applyAlignment="1">
      <alignment vertical="top"/>
      <protection/>
    </xf>
    <xf numFmtId="0" fontId="1" fillId="0" borderId="0" xfId="60" applyFont="1" applyAlignment="1">
      <alignment vertical="top"/>
      <protection/>
    </xf>
    <xf numFmtId="4" fontId="3" fillId="0" borderId="13" xfId="0" applyNumberFormat="1" applyFont="1" applyBorder="1" applyAlignment="1" quotePrefix="1">
      <alignment horizontal="center"/>
    </xf>
    <xf numFmtId="4" fontId="9" fillId="0" borderId="13" xfId="0" applyNumberFormat="1" applyFont="1" applyBorder="1" applyAlignment="1">
      <alignment vertical="top"/>
    </xf>
    <xf numFmtId="4" fontId="9" fillId="0" borderId="20" xfId="0" applyNumberFormat="1" applyFont="1" applyBorder="1" applyAlignment="1">
      <alignment vertical="top"/>
    </xf>
    <xf numFmtId="4" fontId="9" fillId="0" borderId="16" xfId="0" applyNumberFormat="1" applyFont="1" applyBorder="1" applyAlignment="1">
      <alignment vertical="top"/>
    </xf>
    <xf numFmtId="4" fontId="9" fillId="0" borderId="18" xfId="0" applyNumberFormat="1" applyFont="1" applyBorder="1" applyAlignment="1">
      <alignment vertical="top"/>
    </xf>
    <xf numFmtId="4" fontId="6" fillId="0" borderId="18" xfId="0" applyNumberFormat="1" applyFont="1" applyBorder="1" applyAlignment="1">
      <alignment/>
    </xf>
    <xf numFmtId="4" fontId="1" fillId="0" borderId="0" xfId="0" applyNumberFormat="1" applyFont="1" applyAlignment="1">
      <alignment/>
    </xf>
    <xf numFmtId="0" fontId="9" fillId="0" borderId="15" xfId="0" applyFont="1" applyBorder="1" applyAlignment="1">
      <alignment horizontal="justify" vertical="top"/>
    </xf>
    <xf numFmtId="0" fontId="9" fillId="0" borderId="17" xfId="0" applyFont="1" applyBorder="1" applyAlignment="1">
      <alignment horizontal="justify" vertical="top"/>
    </xf>
    <xf numFmtId="0" fontId="9" fillId="0" borderId="19" xfId="0" applyFont="1" applyBorder="1" applyAlignment="1">
      <alignment horizontal="justify" vertical="top"/>
    </xf>
    <xf numFmtId="0" fontId="9" fillId="0" borderId="20" xfId="0" applyFont="1" applyBorder="1" applyAlignment="1">
      <alignment horizontal="justify" vertical="top"/>
    </xf>
    <xf numFmtId="0" fontId="9" fillId="0" borderId="16" xfId="0" applyFont="1" applyBorder="1" applyAlignment="1">
      <alignment horizontal="justify" vertical="top" wrapText="1"/>
    </xf>
    <xf numFmtId="2" fontId="2" fillId="0" borderId="18" xfId="57" applyNumberFormat="1" applyFont="1" applyBorder="1" applyAlignment="1" quotePrefix="1">
      <alignment horizontal="center" vertical="center"/>
      <protection/>
    </xf>
    <xf numFmtId="0" fontId="25" fillId="34" borderId="16" xfId="0" applyFont="1" applyFill="1" applyBorder="1" applyAlignment="1">
      <alignment horizontal="center" vertical="center" wrapText="1"/>
    </xf>
    <xf numFmtId="0" fontId="2" fillId="0" borderId="16" xfId="0" applyFont="1" applyBorder="1" applyAlignment="1">
      <alignment horizontal="justify" vertical="top" wrapText="1"/>
    </xf>
    <xf numFmtId="0" fontId="6" fillId="0" borderId="11" xfId="0" applyFont="1" applyBorder="1" applyAlignment="1">
      <alignment horizontal="center" wrapText="1"/>
    </xf>
    <xf numFmtId="0" fontId="2" fillId="0" borderId="16" xfId="0" applyFont="1" applyBorder="1" applyAlignment="1" quotePrefix="1">
      <alignment vertical="top" wrapText="1"/>
    </xf>
    <xf numFmtId="0" fontId="9" fillId="0" borderId="18" xfId="0" applyFont="1" applyBorder="1" applyAlignment="1">
      <alignment horizontal="center" vertical="top"/>
    </xf>
    <xf numFmtId="0" fontId="9" fillId="0" borderId="13" xfId="0" applyFont="1" applyBorder="1" applyAlignment="1" quotePrefix="1">
      <alignment horizontal="center" vertical="top"/>
    </xf>
    <xf numFmtId="4" fontId="9" fillId="0" borderId="13" xfId="0" applyNumberFormat="1" applyFont="1" applyBorder="1" applyAlignment="1" quotePrefix="1">
      <alignment horizontal="right" vertical="top"/>
    </xf>
    <xf numFmtId="0" fontId="9" fillId="0" borderId="13" xfId="0" applyFont="1" applyBorder="1" applyAlignment="1">
      <alignment horizontal="center" vertical="top"/>
    </xf>
    <xf numFmtId="0" fontId="9" fillId="0" borderId="18" xfId="0" applyFont="1" applyBorder="1" applyAlignment="1" quotePrefix="1">
      <alignment horizontal="center" vertical="top"/>
    </xf>
    <xf numFmtId="4" fontId="9" fillId="0" borderId="18" xfId="0" applyNumberFormat="1" applyFont="1" applyBorder="1" applyAlignment="1" quotePrefix="1">
      <alignment horizontal="right" vertical="top"/>
    </xf>
    <xf numFmtId="0" fontId="9" fillId="0" borderId="18" xfId="0" applyFont="1" applyBorder="1" applyAlignment="1">
      <alignment horizontal="center" vertical="top" wrapText="1"/>
    </xf>
    <xf numFmtId="0" fontId="6" fillId="0" borderId="18" xfId="0" applyFont="1" applyBorder="1" applyAlignment="1">
      <alignment horizontal="center" vertical="top" wrapText="1"/>
    </xf>
    <xf numFmtId="4" fontId="6" fillId="0" borderId="18" xfId="0" applyNumberFormat="1" applyFont="1" applyBorder="1" applyAlignment="1" quotePrefix="1">
      <alignment horizontal="right" vertical="top"/>
    </xf>
    <xf numFmtId="0" fontId="9" fillId="0" borderId="20" xfId="0" applyFont="1" applyBorder="1" applyAlignment="1">
      <alignment vertical="top" wrapText="1"/>
    </xf>
    <xf numFmtId="0" fontId="9" fillId="0" borderId="11" xfId="0" applyFont="1" applyBorder="1" applyAlignment="1">
      <alignment horizontal="justify" vertical="top"/>
    </xf>
    <xf numFmtId="0" fontId="6" fillId="0" borderId="15" xfId="0" applyFont="1" applyBorder="1" applyAlignment="1">
      <alignment horizontal="center" wrapText="1"/>
    </xf>
    <xf numFmtId="4" fontId="6" fillId="0" borderId="18" xfId="0" applyNumberFormat="1" applyFont="1" applyBorder="1" applyAlignment="1">
      <alignment vertical="top"/>
    </xf>
    <xf numFmtId="4" fontId="9" fillId="0" borderId="0" xfId="0" applyNumberFormat="1" applyFont="1" applyAlignment="1">
      <alignment/>
    </xf>
    <xf numFmtId="0" fontId="6" fillId="0" borderId="20" xfId="0" applyFont="1" applyBorder="1" applyAlignment="1">
      <alignment horizontal="center" wrapText="1"/>
    </xf>
    <xf numFmtId="0" fontId="6" fillId="0" borderId="18" xfId="0" applyFont="1" applyBorder="1" applyAlignment="1">
      <alignment horizontal="center" wrapText="1"/>
    </xf>
    <xf numFmtId="10" fontId="2" fillId="0" borderId="18" xfId="57" applyNumberFormat="1" applyFont="1" applyBorder="1" applyAlignment="1" quotePrefix="1">
      <alignment horizontal="center" vertical="center"/>
      <protection/>
    </xf>
    <xf numFmtId="0" fontId="6" fillId="0" borderId="15" xfId="0" applyFont="1" applyBorder="1" applyAlignment="1">
      <alignment horizontal="center" vertical="top" wrapText="1"/>
    </xf>
    <xf numFmtId="0" fontId="9" fillId="0" borderId="20" xfId="0" applyFont="1" applyBorder="1" applyAlignment="1">
      <alignment horizontal="center" vertical="top" wrapText="1"/>
    </xf>
    <xf numFmtId="0" fontId="9" fillId="0" borderId="16" xfId="0" applyFont="1" applyBorder="1" applyAlignment="1">
      <alignment horizontal="center" vertical="top" wrapText="1"/>
    </xf>
    <xf numFmtId="0" fontId="1" fillId="0" borderId="0" xfId="65" applyFont="1" applyAlignment="1">
      <alignment wrapText="1"/>
      <protection/>
    </xf>
    <xf numFmtId="0" fontId="1" fillId="0" borderId="0" xfId="65" applyFont="1">
      <alignment/>
      <protection/>
    </xf>
    <xf numFmtId="0" fontId="1" fillId="0" borderId="0" xfId="67" applyFont="1" applyAlignment="1">
      <alignment wrapText="1"/>
      <protection/>
    </xf>
    <xf numFmtId="0" fontId="1" fillId="0" borderId="0" xfId="67" applyFont="1">
      <alignment/>
      <protection/>
    </xf>
    <xf numFmtId="0" fontId="1" fillId="0" borderId="14" xfId="67" applyFont="1" applyBorder="1">
      <alignment/>
      <protection/>
    </xf>
    <xf numFmtId="0" fontId="1" fillId="0" borderId="15" xfId="67" applyFont="1" applyBorder="1">
      <alignment/>
      <protection/>
    </xf>
    <xf numFmtId="0" fontId="1" fillId="0" borderId="10" xfId="67" applyFont="1" applyBorder="1">
      <alignment/>
      <protection/>
    </xf>
    <xf numFmtId="0" fontId="1" fillId="0" borderId="11" xfId="67" applyFont="1" applyBorder="1">
      <alignment/>
      <protection/>
    </xf>
    <xf numFmtId="0" fontId="6" fillId="34" borderId="18" xfId="65" applyFont="1" applyFill="1" applyBorder="1" applyAlignment="1">
      <alignment horizontal="center" wrapText="1"/>
      <protection/>
    </xf>
    <xf numFmtId="0" fontId="6" fillId="34" borderId="10" xfId="65" applyFont="1" applyFill="1" applyBorder="1" applyAlignment="1">
      <alignment horizontal="center" wrapText="1"/>
      <protection/>
    </xf>
    <xf numFmtId="0" fontId="3" fillId="0" borderId="0" xfId="65" applyFont="1" applyAlignment="1">
      <alignment horizontal="center" vertical="center" wrapText="1"/>
      <protection/>
    </xf>
    <xf numFmtId="4" fontId="1" fillId="0" borderId="18" xfId="65" applyNumberFormat="1" applyFont="1" applyBorder="1" applyAlignment="1">
      <alignment vertical="center"/>
      <protection/>
    </xf>
    <xf numFmtId="0" fontId="1" fillId="0" borderId="18" xfId="65" applyFont="1" applyBorder="1" applyAlignment="1">
      <alignment vertical="center"/>
      <protection/>
    </xf>
    <xf numFmtId="0" fontId="1" fillId="0" borderId="0" xfId="65" applyFont="1" applyAlignment="1">
      <alignment vertical="center"/>
      <protection/>
    </xf>
    <xf numFmtId="0" fontId="1" fillId="0" borderId="18" xfId="65" applyFont="1" applyBorder="1">
      <alignment/>
      <protection/>
    </xf>
    <xf numFmtId="0" fontId="8" fillId="0" borderId="18" xfId="65" applyFont="1" applyBorder="1" applyAlignment="1">
      <alignment horizontal="center" wrapText="1"/>
      <protection/>
    </xf>
    <xf numFmtId="0" fontId="6" fillId="0" borderId="13" xfId="0" applyFont="1" applyBorder="1" applyAlignment="1" quotePrefix="1">
      <alignment horizontal="center" vertical="center" wrapText="1"/>
    </xf>
    <xf numFmtId="171" fontId="8" fillId="0" borderId="13" xfId="50" applyNumberFormat="1" applyFont="1" applyBorder="1" applyAlignment="1">
      <alignment horizontal="center"/>
    </xf>
    <xf numFmtId="171" fontId="9" fillId="0" borderId="13" xfId="50" applyNumberFormat="1" applyFont="1" applyBorder="1" applyAlignment="1">
      <alignment/>
    </xf>
    <xf numFmtId="4" fontId="3" fillId="0" borderId="13" xfId="50" applyNumberFormat="1" applyFont="1" applyBorder="1" applyAlignment="1">
      <alignment vertical="center"/>
    </xf>
    <xf numFmtId="206" fontId="3" fillId="0" borderId="13" xfId="50" applyNumberFormat="1" applyFont="1" applyBorder="1" applyAlignment="1">
      <alignment vertical="center"/>
    </xf>
    <xf numFmtId="170" fontId="2" fillId="0" borderId="13" xfId="50" applyNumberFormat="1" applyFont="1" applyBorder="1" applyAlignment="1">
      <alignment/>
    </xf>
    <xf numFmtId="4" fontId="2" fillId="0" borderId="13" xfId="50" applyNumberFormat="1" applyFont="1" applyBorder="1" applyAlignment="1">
      <alignment/>
    </xf>
    <xf numFmtId="206" fontId="2" fillId="0" borderId="13" xfId="50" applyNumberFormat="1" applyFont="1" applyBorder="1" applyAlignment="1">
      <alignment vertical="center"/>
    </xf>
    <xf numFmtId="0" fontId="9" fillId="0" borderId="13" xfId="0" applyFont="1" applyBorder="1" applyAlignment="1" quotePrefix="1">
      <alignment horizontal="center" vertical="center" wrapText="1"/>
    </xf>
    <xf numFmtId="171" fontId="2" fillId="0" borderId="13" xfId="50" applyNumberFormat="1" applyFont="1" applyBorder="1" applyAlignment="1">
      <alignment/>
    </xf>
    <xf numFmtId="170" fontId="9" fillId="0" borderId="13" xfId="50" applyNumberFormat="1" applyFont="1" applyBorder="1" applyAlignment="1">
      <alignment/>
    </xf>
    <xf numFmtId="4" fontId="9" fillId="0" borderId="13" xfId="50" applyNumberFormat="1" applyFont="1" applyBorder="1" applyAlignment="1">
      <alignment/>
    </xf>
    <xf numFmtId="206" fontId="9" fillId="0" borderId="13" xfId="50" applyNumberFormat="1" applyFont="1" applyBorder="1" applyAlignment="1">
      <alignment vertical="center"/>
    </xf>
    <xf numFmtId="0" fontId="9" fillId="0" borderId="13" xfId="0" applyFont="1" applyBorder="1" applyAlignment="1">
      <alignment horizontal="center" vertical="center" wrapText="1"/>
    </xf>
    <xf numFmtId="3" fontId="2" fillId="0" borderId="13" xfId="50" applyNumberFormat="1" applyFont="1" applyBorder="1" applyAlignment="1">
      <alignment horizontal="center" vertical="center"/>
    </xf>
    <xf numFmtId="169" fontId="2" fillId="0" borderId="13" xfId="0" applyNumberFormat="1" applyFont="1" applyBorder="1" applyAlignment="1">
      <alignment horizontal="center" vertical="center"/>
    </xf>
    <xf numFmtId="4" fontId="9" fillId="0" borderId="13" xfId="50" applyNumberFormat="1" applyFont="1" applyBorder="1" applyAlignment="1">
      <alignment vertical="center"/>
    </xf>
    <xf numFmtId="43" fontId="9" fillId="0" borderId="13" xfId="50" applyFont="1" applyBorder="1" applyAlignment="1">
      <alignment vertical="center"/>
    </xf>
    <xf numFmtId="0" fontId="2" fillId="0" borderId="13" xfId="0" applyFont="1" applyBorder="1" applyAlignment="1">
      <alignment horizontal="center" vertical="center"/>
    </xf>
    <xf numFmtId="169" fontId="2" fillId="0" borderId="13" xfId="50" applyNumberFormat="1" applyFont="1" applyBorder="1" applyAlignment="1">
      <alignment/>
    </xf>
    <xf numFmtId="43" fontId="2" fillId="0" borderId="13" xfId="50" applyFont="1" applyBorder="1" applyAlignment="1">
      <alignment vertical="center"/>
    </xf>
    <xf numFmtId="0" fontId="6" fillId="0" borderId="13" xfId="0" applyFont="1" applyBorder="1" applyAlignment="1" quotePrefix="1">
      <alignment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4" fontId="3" fillId="0" borderId="13" xfId="50" applyNumberFormat="1" applyFont="1" applyBorder="1" applyAlignment="1">
      <alignment/>
    </xf>
    <xf numFmtId="0" fontId="9" fillId="0" borderId="13" xfId="0" applyFont="1" applyBorder="1" applyAlignment="1">
      <alignment vertical="center" wrapText="1"/>
    </xf>
    <xf numFmtId="0" fontId="9" fillId="0" borderId="13" xfId="0" applyFont="1" applyBorder="1" applyAlignment="1">
      <alignment horizontal="justify" vertical="center" wrapText="1"/>
    </xf>
    <xf numFmtId="0" fontId="6" fillId="0" borderId="13" xfId="0" applyFont="1" applyBorder="1" applyAlignment="1">
      <alignment vertical="top" wrapText="1"/>
    </xf>
    <xf numFmtId="0" fontId="9" fillId="0" borderId="16" xfId="0" applyFont="1" applyBorder="1" applyAlignment="1">
      <alignment vertical="top" wrapText="1"/>
    </xf>
    <xf numFmtId="0" fontId="9" fillId="0" borderId="16" xfId="0" applyFont="1" applyBorder="1" applyAlignment="1" quotePrefix="1">
      <alignment horizontal="center" vertical="center" wrapText="1"/>
    </xf>
    <xf numFmtId="0" fontId="9" fillId="0" borderId="16" xfId="0" applyFont="1" applyBorder="1" applyAlignment="1">
      <alignment horizontal="center" vertical="center" wrapText="1"/>
    </xf>
    <xf numFmtId="3" fontId="2" fillId="0" borderId="16" xfId="50" applyNumberFormat="1" applyFont="1" applyBorder="1" applyAlignment="1">
      <alignment horizontal="center" vertical="center"/>
    </xf>
    <xf numFmtId="169" fontId="2" fillId="0" borderId="16" xfId="50" applyNumberFormat="1" applyFont="1" applyBorder="1" applyAlignment="1">
      <alignment horizontal="center" vertical="center"/>
    </xf>
    <xf numFmtId="4" fontId="9" fillId="0" borderId="16" xfId="50" applyNumberFormat="1" applyFont="1" applyBorder="1" applyAlignment="1">
      <alignment vertical="center"/>
    </xf>
    <xf numFmtId="43" fontId="2" fillId="0" borderId="16" xfId="50" applyFont="1" applyBorder="1" applyAlignment="1">
      <alignment vertical="center"/>
    </xf>
    <xf numFmtId="170" fontId="2" fillId="0" borderId="16" xfId="50" applyNumberFormat="1" applyFont="1" applyBorder="1" applyAlignment="1">
      <alignment/>
    </xf>
    <xf numFmtId="0" fontId="2" fillId="0" borderId="14" xfId="0" applyFont="1" applyBorder="1" applyAlignment="1">
      <alignment horizontal="center" vertical="center"/>
    </xf>
    <xf numFmtId="3" fontId="2" fillId="0" borderId="14" xfId="50" applyNumberFormat="1" applyFont="1" applyBorder="1" applyAlignment="1">
      <alignment horizontal="center" vertical="center"/>
    </xf>
    <xf numFmtId="169" fontId="2" fillId="0" borderId="14" xfId="50" applyNumberFormat="1" applyFont="1" applyBorder="1" applyAlignment="1">
      <alignment/>
    </xf>
    <xf numFmtId="4" fontId="2" fillId="0" borderId="14" xfId="50" applyNumberFormat="1" applyFont="1" applyBorder="1" applyAlignment="1">
      <alignment/>
    </xf>
    <xf numFmtId="43" fontId="2" fillId="0" borderId="14" xfId="50" applyFont="1" applyBorder="1" applyAlignment="1">
      <alignment/>
    </xf>
    <xf numFmtId="170" fontId="2" fillId="0" borderId="14" xfId="50" applyNumberFormat="1" applyFont="1" applyBorder="1" applyAlignment="1">
      <alignment/>
    </xf>
    <xf numFmtId="0" fontId="6" fillId="0" borderId="13" xfId="0" applyFont="1" applyFill="1" applyBorder="1" applyAlignment="1">
      <alignment horizontal="center" vertical="center" wrapText="1"/>
    </xf>
    <xf numFmtId="0" fontId="6" fillId="0" borderId="13" xfId="0" applyFont="1" applyFill="1" applyBorder="1" applyAlignment="1">
      <alignment vertical="top" wrapText="1"/>
    </xf>
    <xf numFmtId="0" fontId="6" fillId="0" borderId="13" xfId="0" applyFont="1" applyFill="1" applyBorder="1" applyAlignment="1">
      <alignment horizontal="justify" vertical="top" wrapText="1"/>
    </xf>
    <xf numFmtId="43" fontId="2" fillId="0" borderId="13" xfId="50" applyFont="1" applyBorder="1" applyAlignment="1">
      <alignment/>
    </xf>
    <xf numFmtId="4" fontId="2" fillId="0" borderId="13" xfId="0" applyNumberFormat="1" applyFont="1" applyBorder="1" applyAlignment="1">
      <alignment vertical="center"/>
    </xf>
    <xf numFmtId="0" fontId="9" fillId="0" borderId="23" xfId="0" applyFont="1" applyBorder="1" applyAlignment="1">
      <alignment horizontal="center" vertical="center" wrapText="1"/>
    </xf>
    <xf numFmtId="3" fontId="2" fillId="0" borderId="13" xfId="0" applyNumberFormat="1" applyFont="1" applyBorder="1" applyAlignment="1">
      <alignment horizontal="center" vertical="center"/>
    </xf>
    <xf numFmtId="169" fontId="2" fillId="0" borderId="13" xfId="0" applyNumberFormat="1" applyFont="1" applyBorder="1" applyAlignment="1">
      <alignment/>
    </xf>
    <xf numFmtId="4" fontId="9" fillId="0" borderId="13" xfId="0" applyNumberFormat="1" applyFont="1" applyBorder="1" applyAlignment="1">
      <alignment horizontal="right" vertical="center"/>
    </xf>
    <xf numFmtId="0" fontId="3" fillId="0" borderId="13" xfId="0" applyFont="1" applyBorder="1" applyAlignment="1">
      <alignment vertical="top"/>
    </xf>
    <xf numFmtId="0" fontId="2" fillId="0" borderId="13" xfId="0" applyFont="1" applyBorder="1" applyAlignment="1">
      <alignment vertical="top"/>
    </xf>
    <xf numFmtId="0" fontId="9" fillId="0" borderId="13" xfId="0" applyFont="1" applyBorder="1" applyAlignment="1">
      <alignment horizontal="center" vertical="center"/>
    </xf>
    <xf numFmtId="0" fontId="9" fillId="0" borderId="0" xfId="0" applyFont="1" applyAlignment="1">
      <alignment horizontal="center" vertical="center"/>
    </xf>
    <xf numFmtId="4" fontId="1" fillId="0" borderId="13" xfId="0" applyNumberFormat="1" applyFont="1" applyBorder="1" applyAlignment="1">
      <alignment/>
    </xf>
    <xf numFmtId="4" fontId="2" fillId="0" borderId="13" xfId="0" applyNumberFormat="1" applyFont="1" applyBorder="1" applyAlignment="1">
      <alignment/>
    </xf>
    <xf numFmtId="4" fontId="9" fillId="0" borderId="13" xfId="0" applyNumberFormat="1" applyFont="1" applyBorder="1" applyAlignment="1">
      <alignment vertical="center"/>
    </xf>
    <xf numFmtId="0" fontId="9" fillId="0" borderId="13" xfId="0" applyFont="1" applyBorder="1" applyAlignment="1" quotePrefix="1">
      <alignment vertical="top" wrapText="1"/>
    </xf>
    <xf numFmtId="0" fontId="9" fillId="0" borderId="13" xfId="0" applyFont="1" applyBorder="1" applyAlignment="1" quotePrefix="1">
      <alignment vertical="center" wrapText="1"/>
    </xf>
    <xf numFmtId="0" fontId="9" fillId="0" borderId="0" xfId="0" applyFont="1" applyBorder="1" applyAlignment="1">
      <alignment vertical="top" wrapText="1"/>
    </xf>
    <xf numFmtId="3" fontId="1" fillId="0" borderId="13" xfId="0" applyNumberFormat="1" applyFont="1" applyBorder="1" applyAlignment="1">
      <alignment horizontal="center" vertical="center"/>
    </xf>
    <xf numFmtId="0" fontId="9" fillId="0" borderId="16" xfId="0" applyFont="1" applyBorder="1" applyAlignment="1" quotePrefix="1">
      <alignment vertical="top" wrapText="1"/>
    </xf>
    <xf numFmtId="3" fontId="1" fillId="0" borderId="16" xfId="0" applyNumberFormat="1" applyFont="1" applyBorder="1" applyAlignment="1">
      <alignment horizontal="center" vertical="center"/>
    </xf>
    <xf numFmtId="169" fontId="2" fillId="0" borderId="16" xfId="0" applyNumberFormat="1" applyFont="1" applyBorder="1" applyAlignment="1">
      <alignment horizontal="center" vertical="center"/>
    </xf>
    <xf numFmtId="4" fontId="9" fillId="0" borderId="16" xfId="0" applyNumberFormat="1" applyFont="1" applyBorder="1" applyAlignment="1">
      <alignment vertical="center"/>
    </xf>
    <xf numFmtId="0" fontId="1" fillId="0" borderId="14" xfId="0" applyFont="1" applyBorder="1" applyAlignment="1">
      <alignment/>
    </xf>
    <xf numFmtId="0" fontId="9" fillId="0" borderId="14" xfId="0" applyFont="1" applyBorder="1" applyAlignment="1">
      <alignment vertical="top" wrapText="1"/>
    </xf>
    <xf numFmtId="0" fontId="9" fillId="0" borderId="14" xfId="0" applyFont="1" applyBorder="1" applyAlignment="1">
      <alignment horizontal="justify" vertical="top" wrapText="1"/>
    </xf>
    <xf numFmtId="0" fontId="9" fillId="0" borderId="14" xfId="0" applyFont="1" applyBorder="1" applyAlignment="1">
      <alignment horizontal="center" vertical="center" wrapText="1"/>
    </xf>
    <xf numFmtId="3" fontId="1" fillId="0" borderId="14" xfId="0" applyNumberFormat="1" applyFont="1" applyBorder="1" applyAlignment="1">
      <alignment horizontal="center" vertical="center"/>
    </xf>
    <xf numFmtId="169" fontId="2" fillId="0" borderId="14" xfId="0" applyNumberFormat="1" applyFont="1" applyBorder="1" applyAlignment="1">
      <alignment/>
    </xf>
    <xf numFmtId="4" fontId="1" fillId="0" borderId="14" xfId="0" applyNumberFormat="1" applyFont="1" applyBorder="1" applyAlignment="1">
      <alignment/>
    </xf>
    <xf numFmtId="4" fontId="9" fillId="0" borderId="13" xfId="0" applyNumberFormat="1" applyFont="1" applyBorder="1" applyAlignment="1">
      <alignment/>
    </xf>
    <xf numFmtId="0" fontId="1" fillId="0" borderId="17" xfId="0" applyFont="1" applyBorder="1" applyAlignment="1">
      <alignment/>
    </xf>
    <xf numFmtId="0" fontId="6" fillId="0" borderId="16" xfId="0" applyFont="1" applyBorder="1" applyAlignment="1">
      <alignment horizontal="justify" vertical="top" wrapText="1"/>
    </xf>
    <xf numFmtId="169" fontId="2" fillId="0" borderId="16" xfId="0" applyNumberFormat="1" applyFont="1" applyBorder="1" applyAlignment="1">
      <alignment/>
    </xf>
    <xf numFmtId="206" fontId="6" fillId="0" borderId="16" xfId="50" applyNumberFormat="1" applyFont="1" applyBorder="1" applyAlignment="1">
      <alignment vertical="center"/>
    </xf>
    <xf numFmtId="0" fontId="8" fillId="0" borderId="18" xfId="65" applyFont="1" applyBorder="1" applyAlignment="1">
      <alignment horizontal="justify" vertical="top" wrapText="1"/>
      <protection/>
    </xf>
    <xf numFmtId="4" fontId="8" fillId="0" borderId="18" xfId="65" applyNumberFormat="1" applyFont="1" applyBorder="1">
      <alignment/>
      <protection/>
    </xf>
    <xf numFmtId="4" fontId="9" fillId="0" borderId="18" xfId="0" applyNumberFormat="1" applyFont="1" applyBorder="1" applyAlignment="1">
      <alignment horizontal="right" vertical="top"/>
    </xf>
    <xf numFmtId="4" fontId="6" fillId="0" borderId="16" xfId="0" applyNumberFormat="1" applyFont="1" applyBorder="1" applyAlignment="1">
      <alignment horizontal="right"/>
    </xf>
    <xf numFmtId="0" fontId="9" fillId="0" borderId="20" xfId="0" applyFont="1" applyBorder="1" applyAlignment="1">
      <alignment horizontal="justify" vertical="top" wrapText="1"/>
    </xf>
    <xf numFmtId="0" fontId="9" fillId="0" borderId="17" xfId="0" applyFont="1" applyBorder="1" applyAlignment="1">
      <alignment horizontal="justify" vertical="top" wrapText="1"/>
    </xf>
    <xf numFmtId="0" fontId="9" fillId="0" borderId="20" xfId="0" applyFont="1" applyBorder="1" applyAlignment="1">
      <alignment vertical="center" wrapText="1"/>
    </xf>
    <xf numFmtId="10" fontId="2" fillId="0" borderId="18" xfId="57" applyNumberFormat="1" applyFont="1" applyBorder="1" applyAlignment="1">
      <alignment horizontal="center" vertical="center" wrapText="1"/>
      <protection/>
    </xf>
    <xf numFmtId="10" fontId="2" fillId="0" borderId="13" xfId="50" applyNumberFormat="1" applyFont="1" applyBorder="1" applyAlignment="1">
      <alignment vertical="top" wrapText="1"/>
    </xf>
    <xf numFmtId="2" fontId="2" fillId="0" borderId="13" xfId="0" applyNumberFormat="1" applyFont="1" applyBorder="1" applyAlignment="1">
      <alignment vertical="top" wrapText="1"/>
    </xf>
    <xf numFmtId="0" fontId="30" fillId="0" borderId="0" xfId="60" applyFont="1">
      <alignment/>
      <protection/>
    </xf>
    <xf numFmtId="0" fontId="30" fillId="0" borderId="0" xfId="60" applyFont="1" applyBorder="1">
      <alignment/>
      <protection/>
    </xf>
    <xf numFmtId="0" fontId="30" fillId="0" borderId="0" xfId="60" applyFont="1" applyAlignment="1">
      <alignment horizontal="right"/>
      <protection/>
    </xf>
    <xf numFmtId="0" fontId="31" fillId="0" borderId="0" xfId="60" applyFont="1" applyAlignment="1">
      <alignment horizontal="center"/>
      <protection/>
    </xf>
    <xf numFmtId="0" fontId="31" fillId="0" borderId="14" xfId="60" applyFont="1" applyBorder="1" applyAlignment="1">
      <alignment horizontal="center"/>
      <protection/>
    </xf>
    <xf numFmtId="0" fontId="6" fillId="0" borderId="12"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22"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4" fontId="6" fillId="0" borderId="25" xfId="0" applyNumberFormat="1" applyFont="1" applyBorder="1" applyAlignment="1" quotePrefix="1">
      <alignment horizontal="center"/>
    </xf>
    <xf numFmtId="4" fontId="6" fillId="0" borderId="21" xfId="0" applyNumberFormat="1" applyFont="1" applyBorder="1" applyAlignment="1" quotePrefix="1">
      <alignment horizontal="center"/>
    </xf>
    <xf numFmtId="4" fontId="6" fillId="0" borderId="17" xfId="0" applyNumberFormat="1" applyFont="1" applyBorder="1" applyAlignment="1" quotePrefix="1">
      <alignment horizontal="center"/>
    </xf>
    <xf numFmtId="0" fontId="9" fillId="0" borderId="20" xfId="0" applyFont="1" applyBorder="1" applyAlignment="1">
      <alignment horizontal="justify" vertical="top" wrapText="1"/>
    </xf>
    <xf numFmtId="0" fontId="9" fillId="0" borderId="16" xfId="0" applyFont="1" applyBorder="1" applyAlignment="1">
      <alignment horizontal="justify" vertical="top" wrapText="1"/>
    </xf>
    <xf numFmtId="0" fontId="9" fillId="0" borderId="20" xfId="0" applyFont="1" applyBorder="1" applyAlignment="1">
      <alignment horizontal="center" vertical="top"/>
    </xf>
    <xf numFmtId="0" fontId="9" fillId="0" borderId="16" xfId="0" applyFont="1" applyBorder="1" applyAlignment="1">
      <alignment horizontal="center" vertical="top"/>
    </xf>
    <xf numFmtId="169" fontId="6" fillId="0" borderId="25" xfId="0" applyNumberFormat="1" applyFont="1" applyBorder="1" applyAlignment="1" quotePrefix="1">
      <alignment horizontal="center"/>
    </xf>
    <xf numFmtId="169" fontId="6" fillId="0" borderId="17" xfId="0" applyNumberFormat="1" applyFont="1" applyBorder="1" applyAlignment="1" quotePrefix="1">
      <alignment horizontal="center"/>
    </xf>
    <xf numFmtId="0" fontId="6" fillId="34" borderId="12" xfId="57" applyFont="1" applyFill="1" applyBorder="1" applyAlignment="1">
      <alignment horizontal="left" vertical="center" wrapText="1"/>
      <protection/>
    </xf>
    <xf numFmtId="0" fontId="6" fillId="34" borderId="10" xfId="57" applyFont="1" applyFill="1" applyBorder="1" applyAlignment="1">
      <alignment horizontal="left" vertical="center" wrapText="1"/>
      <protection/>
    </xf>
    <xf numFmtId="0" fontId="6" fillId="34" borderId="11" xfId="57" applyFont="1" applyFill="1" applyBorder="1" applyAlignment="1">
      <alignment horizontal="left" vertical="center" wrapText="1"/>
      <protection/>
    </xf>
    <xf numFmtId="0" fontId="25" fillId="34" borderId="20"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16" xfId="0" applyFont="1" applyFill="1" applyBorder="1" applyAlignment="1">
      <alignment horizontal="center" vertical="center" wrapText="1"/>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3" fillId="34" borderId="20" xfId="60" applyFont="1" applyFill="1" applyBorder="1" applyAlignment="1">
      <alignment horizontal="center" vertical="center" wrapText="1"/>
      <protection/>
    </xf>
    <xf numFmtId="0" fontId="3" fillId="34" borderId="16" xfId="60" applyFont="1" applyFill="1" applyBorder="1" applyAlignment="1">
      <alignment horizontal="center" vertical="center" wrapText="1"/>
      <protection/>
    </xf>
    <xf numFmtId="0" fontId="3" fillId="34" borderId="12" xfId="60" applyFont="1" applyFill="1" applyBorder="1" applyAlignment="1">
      <alignment horizontal="center" vertical="center" wrapText="1"/>
      <protection/>
    </xf>
    <xf numFmtId="0" fontId="3" fillId="34" borderId="10" xfId="60" applyFont="1" applyFill="1" applyBorder="1" applyAlignment="1">
      <alignment horizontal="center" vertical="center" wrapText="1"/>
      <protection/>
    </xf>
    <xf numFmtId="0" fontId="3" fillId="34" borderId="11" xfId="60" applyFont="1" applyFill="1" applyBorder="1" applyAlignment="1">
      <alignment horizontal="center" vertical="center" wrapText="1"/>
      <protection/>
    </xf>
    <xf numFmtId="0" fontId="4" fillId="34" borderId="20" xfId="60" applyFont="1" applyFill="1" applyBorder="1" applyAlignment="1">
      <alignment horizontal="center" wrapText="1"/>
      <protection/>
    </xf>
    <xf numFmtId="0" fontId="4" fillId="34" borderId="16" xfId="60" applyFont="1" applyFill="1" applyBorder="1" applyAlignment="1">
      <alignment horizontal="center" wrapText="1"/>
      <protection/>
    </xf>
    <xf numFmtId="0" fontId="6" fillId="34" borderId="20" xfId="60" applyFont="1" applyFill="1" applyBorder="1" applyAlignment="1">
      <alignment horizontal="center" vertical="center" wrapText="1"/>
      <protection/>
    </xf>
    <xf numFmtId="0" fontId="9" fillId="34" borderId="13" xfId="60" applyFont="1" applyFill="1" applyBorder="1" applyAlignment="1">
      <alignment horizontal="center" vertical="center" wrapText="1"/>
      <protection/>
    </xf>
    <xf numFmtId="0" fontId="9" fillId="34" borderId="16" xfId="60" applyFont="1" applyFill="1" applyBorder="1" applyAlignment="1">
      <alignment horizontal="center" vertical="center" wrapText="1"/>
      <protection/>
    </xf>
    <xf numFmtId="0" fontId="6" fillId="34" borderId="16" xfId="60" applyFont="1" applyFill="1" applyBorder="1" applyAlignment="1">
      <alignment horizontal="center" vertical="center" wrapText="1"/>
      <protection/>
    </xf>
    <xf numFmtId="0" fontId="6" fillId="34" borderId="20" xfId="60" applyFont="1" applyFill="1" applyBorder="1" applyAlignment="1">
      <alignment horizontal="center" wrapText="1"/>
      <protection/>
    </xf>
    <xf numFmtId="0" fontId="6" fillId="34" borderId="16" xfId="60" applyFont="1" applyFill="1" applyBorder="1" applyAlignment="1">
      <alignment horizontal="center" wrapText="1"/>
      <protection/>
    </xf>
    <xf numFmtId="0" fontId="6" fillId="34" borderId="20" xfId="64" applyFont="1" applyFill="1" applyBorder="1" applyAlignment="1">
      <alignment horizontal="center" vertical="center" wrapText="1"/>
      <protection/>
    </xf>
    <xf numFmtId="0" fontId="6" fillId="34" borderId="16" xfId="64" applyFont="1" applyFill="1" applyBorder="1" applyAlignment="1">
      <alignment horizontal="center" vertical="center" wrapText="1"/>
      <protection/>
    </xf>
    <xf numFmtId="0" fontId="16" fillId="34" borderId="10" xfId="0" applyFont="1" applyFill="1" applyBorder="1" applyAlignment="1">
      <alignment/>
    </xf>
    <xf numFmtId="0" fontId="6" fillId="34" borderId="20" xfId="65" applyFont="1" applyFill="1" applyBorder="1" applyAlignment="1">
      <alignment horizontal="center" vertical="center" wrapText="1"/>
      <protection/>
    </xf>
    <xf numFmtId="0" fontId="6" fillId="34" borderId="16" xfId="65" applyFont="1" applyFill="1" applyBorder="1" applyAlignment="1">
      <alignment horizontal="center" vertical="center" wrapText="1"/>
      <protection/>
    </xf>
    <xf numFmtId="0" fontId="6" fillId="34" borderId="12" xfId="60" applyFont="1" applyFill="1" applyBorder="1" applyAlignment="1">
      <alignment horizontal="center" vertical="center" wrapText="1"/>
      <protection/>
    </xf>
    <xf numFmtId="0" fontId="16" fillId="34" borderId="10" xfId="60" applyFont="1" applyFill="1" applyBorder="1">
      <alignment/>
      <protection/>
    </xf>
    <xf numFmtId="0" fontId="6" fillId="33" borderId="20" xfId="64" applyFont="1" applyFill="1" applyBorder="1" applyAlignment="1">
      <alignment horizontal="center" vertical="center" wrapText="1"/>
      <protection/>
    </xf>
    <xf numFmtId="0" fontId="6" fillId="33" borderId="16" xfId="64"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16" fillId="33" borderId="10" xfId="0" applyFont="1" applyFill="1" applyBorder="1" applyAlignment="1">
      <alignment/>
    </xf>
    <xf numFmtId="0" fontId="16" fillId="33" borderId="11" xfId="0" applyFont="1" applyFill="1" applyBorder="1" applyAlignment="1">
      <alignment/>
    </xf>
    <xf numFmtId="0" fontId="6" fillId="33" borderId="20" xfId="64" applyFont="1" applyFill="1" applyBorder="1" applyAlignment="1">
      <alignment horizontal="center" wrapText="1"/>
      <protection/>
    </xf>
    <xf numFmtId="0" fontId="16" fillId="33" borderId="16" xfId="0" applyFont="1" applyFill="1" applyBorder="1" applyAlignment="1">
      <alignment/>
    </xf>
    <xf numFmtId="0" fontId="2" fillId="0" borderId="0" xfId="60" applyFont="1" applyBorder="1" applyAlignment="1">
      <alignment horizontal="left" wrapText="1"/>
      <protection/>
    </xf>
    <xf numFmtId="0" fontId="17" fillId="0" borderId="0" xfId="60" applyFont="1" applyAlignment="1">
      <alignment wrapText="1"/>
      <protection/>
    </xf>
    <xf numFmtId="0" fontId="1" fillId="0" borderId="0" xfId="60" applyFont="1" applyAlignment="1">
      <alignment wrapText="1"/>
      <protection/>
    </xf>
    <xf numFmtId="0" fontId="18" fillId="0" borderId="0" xfId="60" applyFont="1" applyAlignment="1">
      <alignment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2" fontId="6" fillId="0" borderId="25" xfId="0" applyNumberFormat="1" applyFont="1" applyBorder="1" applyAlignment="1" quotePrefix="1">
      <alignment horizontal="center"/>
    </xf>
    <xf numFmtId="2" fontId="6" fillId="0" borderId="17"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6" fillId="0" borderId="12" xfId="0" applyFont="1" applyBorder="1" applyAlignment="1" quotePrefix="1">
      <alignment horizontal="center"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 IAIE IAT 2" xfId="65"/>
    <cellStyle name="Normal_Formatos E-M  2008 Benito Juárez" xfId="66"/>
    <cellStyle name="Normal_Formatos E-M  2008 Benito Juárez 2" xfId="67"/>
    <cellStyle name="Notas" xfId="68"/>
    <cellStyle name="Percent" xfId="69"/>
    <cellStyle name="Porcentual 2" xfId="70"/>
    <cellStyle name="Porcentual 2 2" xfId="71"/>
    <cellStyle name="Salida" xfId="72"/>
    <cellStyle name="Texto de advertencia" xfId="73"/>
    <cellStyle name="Texto explicativo" xfId="74"/>
    <cellStyle name="Título" xfId="75"/>
    <cellStyle name="Título 1" xfId="76"/>
    <cellStyle name="Título 2" xfId="77"/>
    <cellStyle name="Título 3" xfId="78"/>
    <cellStyle name="Total" xfId="79"/>
  </cellStyles>
  <dxfs count="3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10</xdr:col>
      <xdr:colOff>200025</xdr:colOff>
      <xdr:row>20</xdr:row>
      <xdr:rowOff>85725</xdr:rowOff>
    </xdr:to>
    <xdr:sp>
      <xdr:nvSpPr>
        <xdr:cNvPr id="1" name="1 CuadroTexto"/>
        <xdr:cNvSpPr txBox="1">
          <a:spLocks noChangeArrowheads="1"/>
        </xdr:cNvSpPr>
      </xdr:nvSpPr>
      <xdr:spPr>
        <a:xfrm>
          <a:off x="0" y="2981325"/>
          <a:ext cx="8067675" cy="4191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SERVICIOS DE SALUD PUBLICA DEL DISTRITO</a:t>
          </a:r>
          <a:r>
            <a:rPr lang="en-US" cap="none" sz="2300" b="1" i="0" u="none" baseline="0">
              <a:solidFill>
                <a:srgbClr val="000000"/>
              </a:solidFill>
              <a:latin typeface="Century Gothic"/>
              <a:ea typeface="Century Gothic"/>
              <a:cs typeface="Century Gothic"/>
            </a:rPr>
            <a:t> FEDERAL
</a:t>
          </a:r>
        </a:p>
      </xdr:txBody>
    </xdr:sp>
    <xdr:clientData/>
  </xdr:twoCellAnchor>
  <xdr:twoCellAnchor>
    <xdr:from>
      <xdr:col>1</xdr:col>
      <xdr:colOff>419100</xdr:colOff>
      <xdr:row>21</xdr:row>
      <xdr:rowOff>76200</xdr:rowOff>
    </xdr:from>
    <xdr:to>
      <xdr:col>9</xdr:col>
      <xdr:colOff>38100</xdr:colOff>
      <xdr:row>26</xdr:row>
      <xdr:rowOff>142875</xdr:rowOff>
    </xdr:to>
    <xdr:sp>
      <xdr:nvSpPr>
        <xdr:cNvPr id="2" name="2 CuadroTexto"/>
        <xdr:cNvSpPr txBox="1">
          <a:spLocks noChangeArrowheads="1"/>
        </xdr:cNvSpPr>
      </xdr:nvSpPr>
      <xdr:spPr>
        <a:xfrm>
          <a:off x="1181100" y="3552825"/>
          <a:ext cx="5962650" cy="8953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ENERO-SEPTIEMBRE</a:t>
          </a:r>
          <a:r>
            <a:rPr lang="en-US" cap="none" sz="2300" b="1" i="0" u="none" baseline="0">
              <a:solidFill>
                <a:srgbClr val="000000"/>
              </a:solidFill>
              <a:latin typeface="Century Gothic"/>
              <a:ea typeface="Century Gothic"/>
              <a:cs typeface="Century Gothic"/>
            </a:rPr>
            <a:t>  2012</a:t>
          </a:r>
        </a:p>
      </xdr:txBody>
    </xdr:sp>
    <xdr:clientData/>
  </xdr:twoCellAnchor>
  <xdr:twoCellAnchor editAs="oneCell">
    <xdr:from>
      <xdr:col>0</xdr:col>
      <xdr:colOff>0</xdr:colOff>
      <xdr:row>0</xdr:row>
      <xdr:rowOff>0</xdr:rowOff>
    </xdr:from>
    <xdr:to>
      <xdr:col>12</xdr:col>
      <xdr:colOff>476250</xdr:colOff>
      <xdr:row>5</xdr:row>
      <xdr:rowOff>161925</xdr:rowOff>
    </xdr:to>
    <xdr:pic>
      <xdr:nvPicPr>
        <xdr:cNvPr id="3" name="Picture 92" descr="ENCABEZADO +++ largo"/>
        <xdr:cNvPicPr preferRelativeResize="1">
          <a:picLocks noChangeAspect="1"/>
        </xdr:cNvPicPr>
      </xdr:nvPicPr>
      <xdr:blipFill>
        <a:blip r:embed="rId1"/>
        <a:stretch>
          <a:fillRect/>
        </a:stretch>
      </xdr:blipFill>
      <xdr:spPr>
        <a:xfrm>
          <a:off x="0" y="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0</xdr:col>
      <xdr:colOff>0</xdr:colOff>
      <xdr:row>16</xdr:row>
      <xdr:rowOff>0</xdr:rowOff>
    </xdr:from>
    <xdr:to>
      <xdr:col>5</xdr:col>
      <xdr:colOff>3667125</xdr:colOff>
      <xdr:row>30</xdr:row>
      <xdr:rowOff>114300</xdr:rowOff>
    </xdr:to>
    <xdr:sp>
      <xdr:nvSpPr>
        <xdr:cNvPr id="2" name="2 CuadroTexto"/>
        <xdr:cNvSpPr txBox="1">
          <a:spLocks noChangeArrowheads="1"/>
        </xdr:cNvSpPr>
      </xdr:nvSpPr>
      <xdr:spPr>
        <a:xfrm>
          <a:off x="0" y="3571875"/>
          <a:ext cx="1003935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twoCellAnchor>
    <xdr:from>
      <xdr:col>0</xdr:col>
      <xdr:colOff>0</xdr:colOff>
      <xdr:row>18</xdr:row>
      <xdr:rowOff>0</xdr:rowOff>
    </xdr:from>
    <xdr:to>
      <xdr:col>9</xdr:col>
      <xdr:colOff>923925</xdr:colOff>
      <xdr:row>37</xdr:row>
      <xdr:rowOff>57150</xdr:rowOff>
    </xdr:to>
    <xdr:sp>
      <xdr:nvSpPr>
        <xdr:cNvPr id="2" name="2 CuadroTexto"/>
        <xdr:cNvSpPr txBox="1">
          <a:spLocks noChangeArrowheads="1"/>
        </xdr:cNvSpPr>
      </xdr:nvSpPr>
      <xdr:spPr>
        <a:xfrm>
          <a:off x="0" y="3895725"/>
          <a:ext cx="103346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twoCellAnchor>
    <xdr:from>
      <xdr:col>0</xdr:col>
      <xdr:colOff>0</xdr:colOff>
      <xdr:row>18</xdr:row>
      <xdr:rowOff>0</xdr:rowOff>
    </xdr:from>
    <xdr:to>
      <xdr:col>13</xdr:col>
      <xdr:colOff>704850</xdr:colOff>
      <xdr:row>28</xdr:row>
      <xdr:rowOff>171450</xdr:rowOff>
    </xdr:to>
    <xdr:sp>
      <xdr:nvSpPr>
        <xdr:cNvPr id="2" name="2 CuadroTexto"/>
        <xdr:cNvSpPr txBox="1">
          <a:spLocks noChangeArrowheads="1"/>
        </xdr:cNvSpPr>
      </xdr:nvSpPr>
      <xdr:spPr>
        <a:xfrm>
          <a:off x="0" y="4791075"/>
          <a:ext cx="147161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twoCellAnchor>
    <xdr:from>
      <xdr:col>0</xdr:col>
      <xdr:colOff>0</xdr:colOff>
      <xdr:row>15</xdr:row>
      <xdr:rowOff>0</xdr:rowOff>
    </xdr:from>
    <xdr:to>
      <xdr:col>3</xdr:col>
      <xdr:colOff>1762125</xdr:colOff>
      <xdr:row>25</xdr:row>
      <xdr:rowOff>171450</xdr:rowOff>
    </xdr:to>
    <xdr:sp>
      <xdr:nvSpPr>
        <xdr:cNvPr id="2" name="2 CuadroTexto"/>
        <xdr:cNvSpPr txBox="1">
          <a:spLocks noChangeArrowheads="1"/>
        </xdr:cNvSpPr>
      </xdr:nvSpPr>
      <xdr:spPr>
        <a:xfrm>
          <a:off x="0" y="3676650"/>
          <a:ext cx="99536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1504950</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485900" cy="0"/>
        </a:xfrm>
        <a:prstGeom prst="rect">
          <a:avLst/>
        </a:prstGeom>
        <a:noFill/>
        <a:ln w="9525" cmpd="sng">
          <a:noFill/>
        </a:ln>
      </xdr:spPr>
    </xdr:pic>
    <xdr:clientData/>
  </xdr:twoCellAnchor>
  <xdr:twoCellAnchor editAs="oneCell">
    <xdr:from>
      <xdr:col>0</xdr:col>
      <xdr:colOff>19050</xdr:colOff>
      <xdr:row>0</xdr:row>
      <xdr:rowOff>19050</xdr:rowOff>
    </xdr:from>
    <xdr:to>
      <xdr:col>4</xdr:col>
      <xdr:colOff>3781425</xdr:colOff>
      <xdr:row>4</xdr:row>
      <xdr:rowOff>76200</xdr:rowOff>
    </xdr:to>
    <xdr:pic>
      <xdr:nvPicPr>
        <xdr:cNvPr id="2" name="Picture 92" descr="ENCABEZADO +++ largo"/>
        <xdr:cNvPicPr preferRelativeResize="1">
          <a:picLocks noChangeAspect="1"/>
        </xdr:cNvPicPr>
      </xdr:nvPicPr>
      <xdr:blipFill>
        <a:blip r:embed="rId2"/>
        <a:stretch>
          <a:fillRect/>
        </a:stretch>
      </xdr:blipFill>
      <xdr:spPr>
        <a:xfrm>
          <a:off x="19050" y="19050"/>
          <a:ext cx="9172575" cy="8858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952500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10572750" cy="981075"/>
        </a:xfrm>
        <a:prstGeom prst="rect">
          <a:avLst/>
        </a:prstGeom>
        <a:noFill/>
        <a:ln w="9525" cmpd="sng">
          <a:noFill/>
        </a:ln>
      </xdr:spPr>
    </xdr:pic>
    <xdr:clientData/>
  </xdr:twoCellAnchor>
  <xdr:twoCellAnchor>
    <xdr:from>
      <xdr:col>0</xdr:col>
      <xdr:colOff>0</xdr:colOff>
      <xdr:row>17</xdr:row>
      <xdr:rowOff>0</xdr:rowOff>
    </xdr:from>
    <xdr:to>
      <xdr:col>11</xdr:col>
      <xdr:colOff>1085850</xdr:colOff>
      <xdr:row>35</xdr:row>
      <xdr:rowOff>57150</xdr:rowOff>
    </xdr:to>
    <xdr:sp>
      <xdr:nvSpPr>
        <xdr:cNvPr id="2" name="2 CuadroTexto"/>
        <xdr:cNvSpPr txBox="1">
          <a:spLocks noChangeArrowheads="1"/>
        </xdr:cNvSpPr>
      </xdr:nvSpPr>
      <xdr:spPr>
        <a:xfrm>
          <a:off x="0" y="4019550"/>
          <a:ext cx="107061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3409950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9525"/>
          <a:ext cx="8743950" cy="847725"/>
        </a:xfrm>
        <a:prstGeom prst="rect">
          <a:avLst/>
        </a:prstGeom>
        <a:noFill/>
        <a:ln w="9525" cmpd="sng">
          <a:noFill/>
        </a:ln>
      </xdr:spPr>
    </xdr:pic>
    <xdr:clientData/>
  </xdr:twoCellAnchor>
  <xdr:twoCellAnchor>
    <xdr:from>
      <xdr:col>0</xdr:col>
      <xdr:colOff>0</xdr:colOff>
      <xdr:row>17</xdr:row>
      <xdr:rowOff>76200</xdr:rowOff>
    </xdr:from>
    <xdr:to>
      <xdr:col>4</xdr:col>
      <xdr:colOff>3419475</xdr:colOff>
      <xdr:row>31</xdr:row>
      <xdr:rowOff>190500</xdr:rowOff>
    </xdr:to>
    <xdr:sp>
      <xdr:nvSpPr>
        <xdr:cNvPr id="2" name="2 CuadroTexto"/>
        <xdr:cNvSpPr txBox="1">
          <a:spLocks noChangeArrowheads="1"/>
        </xdr:cNvSpPr>
      </xdr:nvSpPr>
      <xdr:spPr>
        <a:xfrm>
          <a:off x="0" y="3676650"/>
          <a:ext cx="875347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14</xdr:row>
      <xdr:rowOff>0</xdr:rowOff>
    </xdr:from>
    <xdr:to>
      <xdr:col>4</xdr:col>
      <xdr:colOff>4143375</xdr:colOff>
      <xdr:row>24</xdr:row>
      <xdr:rowOff>171450</xdr:rowOff>
    </xdr:to>
    <xdr:sp>
      <xdr:nvSpPr>
        <xdr:cNvPr id="3" name="3 CuadroTexto"/>
        <xdr:cNvSpPr txBox="1">
          <a:spLocks noChangeArrowheads="1"/>
        </xdr:cNvSpPr>
      </xdr:nvSpPr>
      <xdr:spPr>
        <a:xfrm>
          <a:off x="0" y="407670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733550" cy="0"/>
        </a:xfrm>
        <a:prstGeom prst="rect">
          <a:avLst/>
        </a:prstGeom>
        <a:noFill/>
        <a:ln w="9525" cmpd="sng">
          <a:noFill/>
        </a:ln>
      </xdr:spPr>
    </xdr:pic>
    <xdr:clientData/>
  </xdr:twoCellAnchor>
  <xdr:twoCellAnchor>
    <xdr:from>
      <xdr:col>0</xdr:col>
      <xdr:colOff>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733550" cy="0"/>
        </a:xfrm>
        <a:prstGeom prst="rect">
          <a:avLst/>
        </a:prstGeom>
        <a:noFill/>
        <a:ln w="9525" cmpd="sng">
          <a:noFill/>
        </a:ln>
      </xdr:spPr>
    </xdr:pic>
    <xdr:clientData/>
  </xdr:twoCellAnchor>
  <xdr:twoCellAnchor editAs="oneCell">
    <xdr:from>
      <xdr:col>0</xdr:col>
      <xdr:colOff>0</xdr:colOff>
      <xdr:row>0</xdr:row>
      <xdr:rowOff>19050</xdr:rowOff>
    </xdr:from>
    <xdr:to>
      <xdr:col>8</xdr:col>
      <xdr:colOff>4371975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0" y="19050"/>
          <a:ext cx="9867900"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3076575</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363200" cy="1019175"/>
        </a:xfrm>
        <a:prstGeom prst="rect">
          <a:avLst/>
        </a:prstGeom>
        <a:noFill/>
        <a:ln w="9525" cmpd="sng">
          <a:noFill/>
        </a:ln>
      </xdr:spPr>
    </xdr:pic>
    <xdr:clientData/>
  </xdr:twoCellAnchor>
  <xdr:twoCellAnchor>
    <xdr:from>
      <xdr:col>0</xdr:col>
      <xdr:colOff>0</xdr:colOff>
      <xdr:row>17</xdr:row>
      <xdr:rowOff>0</xdr:rowOff>
    </xdr:from>
    <xdr:to>
      <xdr:col>8</xdr:col>
      <xdr:colOff>3114675</xdr:colOff>
      <xdr:row>27</xdr:row>
      <xdr:rowOff>171450</xdr:rowOff>
    </xdr:to>
    <xdr:sp>
      <xdr:nvSpPr>
        <xdr:cNvPr id="3" name="3 CuadroTexto"/>
        <xdr:cNvSpPr txBox="1">
          <a:spLocks noChangeArrowheads="1"/>
        </xdr:cNvSpPr>
      </xdr:nvSpPr>
      <xdr:spPr>
        <a:xfrm>
          <a:off x="0" y="4886325"/>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16</xdr:row>
      <xdr:rowOff>0</xdr:rowOff>
    </xdr:from>
    <xdr:to>
      <xdr:col>4</xdr:col>
      <xdr:colOff>4143375</xdr:colOff>
      <xdr:row>26</xdr:row>
      <xdr:rowOff>171450</xdr:rowOff>
    </xdr:to>
    <xdr:sp>
      <xdr:nvSpPr>
        <xdr:cNvPr id="3" name="3 CuadroTexto"/>
        <xdr:cNvSpPr txBox="1">
          <a:spLocks noChangeArrowheads="1"/>
        </xdr:cNvSpPr>
      </xdr:nvSpPr>
      <xdr:spPr>
        <a:xfrm>
          <a:off x="0" y="470535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7</xdr:col>
      <xdr:colOff>457200</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791825" cy="1057275"/>
        </a:xfrm>
        <a:prstGeom prst="rect">
          <a:avLst/>
        </a:prstGeom>
        <a:noFill/>
        <a:ln w="9525" cmpd="sng">
          <a:noFill/>
        </a:ln>
      </xdr:spPr>
    </xdr:pic>
    <xdr:clientData/>
  </xdr:twoCellAnchor>
  <xdr:twoCellAnchor>
    <xdr:from>
      <xdr:col>0</xdr:col>
      <xdr:colOff>0</xdr:colOff>
      <xdr:row>18</xdr:row>
      <xdr:rowOff>123825</xdr:rowOff>
    </xdr:from>
    <xdr:to>
      <xdr:col>7</xdr:col>
      <xdr:colOff>581025</xdr:colOff>
      <xdr:row>38</xdr:row>
      <xdr:rowOff>9525</xdr:rowOff>
    </xdr:to>
    <xdr:sp>
      <xdr:nvSpPr>
        <xdr:cNvPr id="2" name="2 CuadroTexto"/>
        <xdr:cNvSpPr txBox="1">
          <a:spLocks noChangeArrowheads="1"/>
        </xdr:cNvSpPr>
      </xdr:nvSpPr>
      <xdr:spPr>
        <a:xfrm>
          <a:off x="0" y="4162425"/>
          <a:ext cx="1095375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5191125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twoCellAnchor>
    <xdr:from>
      <xdr:col>0</xdr:col>
      <xdr:colOff>0</xdr:colOff>
      <xdr:row>15</xdr:row>
      <xdr:rowOff>0</xdr:rowOff>
    </xdr:from>
    <xdr:to>
      <xdr:col>6</xdr:col>
      <xdr:colOff>5267325</xdr:colOff>
      <xdr:row>28</xdr:row>
      <xdr:rowOff>219075</xdr:rowOff>
    </xdr:to>
    <xdr:sp>
      <xdr:nvSpPr>
        <xdr:cNvPr id="4" name="4 CuadroTexto"/>
        <xdr:cNvSpPr txBox="1">
          <a:spLocks noChangeArrowheads="1"/>
        </xdr:cNvSpPr>
      </xdr:nvSpPr>
      <xdr:spPr>
        <a:xfrm>
          <a:off x="0" y="3886200"/>
          <a:ext cx="99822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15</xdr:row>
      <xdr:rowOff>0</xdr:rowOff>
    </xdr:from>
    <xdr:to>
      <xdr:col>4</xdr:col>
      <xdr:colOff>4648200</xdr:colOff>
      <xdr:row>29</xdr:row>
      <xdr:rowOff>114300</xdr:rowOff>
    </xdr:to>
    <xdr:sp>
      <xdr:nvSpPr>
        <xdr:cNvPr id="2" name="2 CuadroTexto"/>
        <xdr:cNvSpPr txBox="1">
          <a:spLocks noChangeArrowheads="1"/>
        </xdr:cNvSpPr>
      </xdr:nvSpPr>
      <xdr:spPr>
        <a:xfrm>
          <a:off x="0" y="3267075"/>
          <a:ext cx="100679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0</xdr:rowOff>
    </xdr:from>
    <xdr:to>
      <xdr:col>4</xdr:col>
      <xdr:colOff>4638675</xdr:colOff>
      <xdr:row>31</xdr:row>
      <xdr:rowOff>114300</xdr:rowOff>
    </xdr:to>
    <xdr:sp>
      <xdr:nvSpPr>
        <xdr:cNvPr id="2" name="2 CuadroTexto"/>
        <xdr:cNvSpPr txBox="1">
          <a:spLocks noChangeArrowheads="1"/>
        </xdr:cNvSpPr>
      </xdr:nvSpPr>
      <xdr:spPr>
        <a:xfrm>
          <a:off x="0" y="3724275"/>
          <a:ext cx="10058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twoCellAnchor>
    <xdr:from>
      <xdr:col>0</xdr:col>
      <xdr:colOff>0</xdr:colOff>
      <xdr:row>18</xdr:row>
      <xdr:rowOff>0</xdr:rowOff>
    </xdr:from>
    <xdr:to>
      <xdr:col>3</xdr:col>
      <xdr:colOff>4572000</xdr:colOff>
      <xdr:row>34</xdr:row>
      <xdr:rowOff>114300</xdr:rowOff>
    </xdr:to>
    <xdr:sp>
      <xdr:nvSpPr>
        <xdr:cNvPr id="2" name="2 CuadroTexto"/>
        <xdr:cNvSpPr txBox="1">
          <a:spLocks noChangeArrowheads="1"/>
        </xdr:cNvSpPr>
      </xdr:nvSpPr>
      <xdr:spPr>
        <a:xfrm>
          <a:off x="0" y="3800475"/>
          <a:ext cx="98774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twoCellAnchor>
    <xdr:from>
      <xdr:col>0</xdr:col>
      <xdr:colOff>0</xdr:colOff>
      <xdr:row>18</xdr:row>
      <xdr:rowOff>0</xdr:rowOff>
    </xdr:from>
    <xdr:to>
      <xdr:col>3</xdr:col>
      <xdr:colOff>6143625</xdr:colOff>
      <xdr:row>32</xdr:row>
      <xdr:rowOff>114300</xdr:rowOff>
    </xdr:to>
    <xdr:sp>
      <xdr:nvSpPr>
        <xdr:cNvPr id="2" name="2 CuadroTexto"/>
        <xdr:cNvSpPr txBox="1">
          <a:spLocks noChangeArrowheads="1"/>
        </xdr:cNvSpPr>
      </xdr:nvSpPr>
      <xdr:spPr>
        <a:xfrm>
          <a:off x="0" y="3800475"/>
          <a:ext cx="100203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twoCellAnchor>
    <xdr:from>
      <xdr:col>0</xdr:col>
      <xdr:colOff>0</xdr:colOff>
      <xdr:row>21</xdr:row>
      <xdr:rowOff>0</xdr:rowOff>
    </xdr:from>
    <xdr:to>
      <xdr:col>4</xdr:col>
      <xdr:colOff>3009900</xdr:colOff>
      <xdr:row>35</xdr:row>
      <xdr:rowOff>114300</xdr:rowOff>
    </xdr:to>
    <xdr:sp>
      <xdr:nvSpPr>
        <xdr:cNvPr id="2" name="2 CuadroTexto"/>
        <xdr:cNvSpPr txBox="1">
          <a:spLocks noChangeArrowheads="1"/>
        </xdr:cNvSpPr>
      </xdr:nvSpPr>
      <xdr:spPr>
        <a:xfrm>
          <a:off x="0" y="4543425"/>
          <a:ext cx="98012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14</xdr:row>
      <xdr:rowOff>0</xdr:rowOff>
    </xdr:from>
    <xdr:to>
      <xdr:col>4</xdr:col>
      <xdr:colOff>4143375</xdr:colOff>
      <xdr:row>24</xdr:row>
      <xdr:rowOff>171450</xdr:rowOff>
    </xdr:to>
    <xdr:sp>
      <xdr:nvSpPr>
        <xdr:cNvPr id="3" name="3 CuadroTexto"/>
        <xdr:cNvSpPr txBox="1">
          <a:spLocks noChangeArrowheads="1"/>
        </xdr:cNvSpPr>
      </xdr:nvSpPr>
      <xdr:spPr>
        <a:xfrm>
          <a:off x="0" y="407670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628650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twoCellAnchor>
    <xdr:from>
      <xdr:col>0</xdr:col>
      <xdr:colOff>0</xdr:colOff>
      <xdr:row>14</xdr:row>
      <xdr:rowOff>0</xdr:rowOff>
    </xdr:from>
    <xdr:to>
      <xdr:col>7</xdr:col>
      <xdr:colOff>1266825</xdr:colOff>
      <xdr:row>20</xdr:row>
      <xdr:rowOff>200025</xdr:rowOff>
    </xdr:to>
    <xdr:sp>
      <xdr:nvSpPr>
        <xdr:cNvPr id="4" name="4 CuadroTexto"/>
        <xdr:cNvSpPr txBox="1">
          <a:spLocks noChangeArrowheads="1"/>
        </xdr:cNvSpPr>
      </xdr:nvSpPr>
      <xdr:spPr>
        <a:xfrm>
          <a:off x="0" y="3800475"/>
          <a:ext cx="91821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733425</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10515600"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7</xdr:col>
      <xdr:colOff>1162050</xdr:colOff>
      <xdr:row>4</xdr:row>
      <xdr:rowOff>161925</xdr:rowOff>
    </xdr:to>
    <xdr:pic>
      <xdr:nvPicPr>
        <xdr:cNvPr id="2" name="Picture 92" descr="ENCABEZADO +++ largo"/>
        <xdr:cNvPicPr preferRelativeResize="1">
          <a:picLocks noChangeAspect="1"/>
        </xdr:cNvPicPr>
      </xdr:nvPicPr>
      <xdr:blipFill>
        <a:blip r:embed="rId2"/>
        <a:stretch>
          <a:fillRect/>
        </a:stretch>
      </xdr:blipFill>
      <xdr:spPr>
        <a:xfrm>
          <a:off x="0" y="0"/>
          <a:ext cx="11077575" cy="1076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714375</xdr:colOff>
      <xdr:row>0</xdr:row>
      <xdr:rowOff>171450</xdr:rowOff>
    </xdr:to>
    <xdr:pic>
      <xdr:nvPicPr>
        <xdr:cNvPr id="1" name="Picture 92" descr="ENCABEZADO +++ largo"/>
        <xdr:cNvPicPr preferRelativeResize="1">
          <a:picLocks noChangeAspect="1"/>
        </xdr:cNvPicPr>
      </xdr:nvPicPr>
      <xdr:blipFill>
        <a:blip r:embed="rId1"/>
        <a:stretch>
          <a:fillRect/>
        </a:stretch>
      </xdr:blipFill>
      <xdr:spPr>
        <a:xfrm>
          <a:off x="0" y="0"/>
          <a:ext cx="998220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5591175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is%20ok\LUIS%202012\FLUJOS%20DE%20EFECTIVO\09%20FLUJO%20DE%20EFECTIVO%20SEPTIEMBRE%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
      <sheetName val="SECTORIAL DEFINITIVO (6)"/>
      <sheetName val="EPCG"/>
      <sheetName val="SECTORIAL DEFINITIVO (4)"/>
      <sheetName val="SECTORIAL DEFINITIVO (3)"/>
      <sheetName val="SECTORIAL DEFINITIVO (2)"/>
      <sheetName val="408"/>
      <sheetName val="SECTORIAL DEFINITIVO"/>
      <sheetName val="FLUJ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46:L48"/>
  <sheetViews>
    <sheetView showGridLines="0" tabSelected="1" zoomScale="90" zoomScaleNormal="90" zoomScalePageLayoutView="0" workbookViewId="0" topLeftCell="A1">
      <selection activeCell="A1" sqref="A1"/>
    </sheetView>
  </sheetViews>
  <sheetFormatPr defaultColWidth="11.421875" defaultRowHeight="12.75"/>
  <cols>
    <col min="1" max="3" width="11.421875" style="77" customWidth="1"/>
    <col min="4" max="4" width="15.140625" style="77" customWidth="1"/>
    <col min="5" max="16384" width="11.421875" style="77" customWidth="1"/>
  </cols>
  <sheetData>
    <row r="1" ht="13.5"/>
    <row r="2" ht="13.5"/>
    <row r="3" ht="13.5"/>
    <row r="4" ht="13.5"/>
    <row r="5" ht="13.5"/>
    <row r="6" ht="13.5"/>
    <row r="46" spans="1:11" s="410" customFormat="1" ht="16.5">
      <c r="A46" s="412" t="s">
        <v>429</v>
      </c>
      <c r="B46" s="412"/>
      <c r="C46" s="411"/>
      <c r="D46" s="411"/>
      <c r="E46" s="411"/>
      <c r="G46" s="412" t="s">
        <v>430</v>
      </c>
      <c r="H46" s="412"/>
      <c r="I46" s="411"/>
      <c r="J46" s="411"/>
      <c r="K46" s="411"/>
    </row>
    <row r="47" spans="3:12" s="410" customFormat="1" ht="17.25">
      <c r="C47" s="414" t="s">
        <v>431</v>
      </c>
      <c r="D47" s="414"/>
      <c r="E47" s="414"/>
      <c r="F47" s="414"/>
      <c r="I47" s="414" t="s">
        <v>433</v>
      </c>
      <c r="J47" s="414"/>
      <c r="K47" s="414"/>
      <c r="L47" s="414"/>
    </row>
    <row r="48" spans="3:12" ht="17.25">
      <c r="C48" s="413" t="s">
        <v>432</v>
      </c>
      <c r="D48" s="413"/>
      <c r="E48" s="413"/>
      <c r="F48" s="413"/>
      <c r="I48" s="413" t="s">
        <v>434</v>
      </c>
      <c r="J48" s="413"/>
      <c r="K48" s="413"/>
      <c r="L48" s="413"/>
    </row>
  </sheetData>
  <sheetProtection/>
  <mergeCells count="6">
    <mergeCell ref="A46:B46"/>
    <mergeCell ref="G46:H46"/>
    <mergeCell ref="C48:F48"/>
    <mergeCell ref="C47:F47"/>
    <mergeCell ref="I47:L47"/>
    <mergeCell ref="I48:L48"/>
  </mergeCells>
  <printOptions horizontalCentered="1"/>
  <pageMargins left="0.17" right="0.19"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E32"/>
  <sheetViews>
    <sheetView showGridLines="0" zoomScale="90" zoomScaleNormal="90" zoomScalePageLayoutView="0" workbookViewId="0" topLeftCell="A1">
      <selection activeCell="A1" sqref="A1"/>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1" ht="17.25">
      <c r="E1" s="24"/>
    </row>
    <row r="2" ht="18">
      <c r="E2" s="19"/>
    </row>
    <row r="3" ht="15">
      <c r="E3" s="26"/>
    </row>
    <row r="4" ht="15">
      <c r="E4" s="26"/>
    </row>
    <row r="5" ht="6" customHeight="1"/>
    <row r="7" spans="1:5" ht="34.5" customHeight="1">
      <c r="A7" s="113" t="s">
        <v>90</v>
      </c>
      <c r="B7" s="113"/>
      <c r="C7" s="114"/>
      <c r="D7" s="114"/>
      <c r="E7" s="114"/>
    </row>
    <row r="8" ht="6.75" customHeight="1"/>
    <row r="9" spans="1:5" ht="19.5" customHeight="1">
      <c r="A9" s="4" t="str">
        <f>+'EPCG-I'!A9</f>
        <v>UNIDAD RESPONSABLE: 26 PDSP SERVICIOS DE SALUD PUBLICA DEL DISTRITO FEDERAL</v>
      </c>
      <c r="B9" s="20"/>
      <c r="C9" s="20"/>
      <c r="D9" s="20"/>
      <c r="E9" s="3"/>
    </row>
    <row r="10" spans="1:5" ht="19.5" customHeight="1">
      <c r="A10" s="4" t="str">
        <f>+'EPCG-I'!A10</f>
        <v>PERÍODO: ENERO - SEPTIEMBRE 2012</v>
      </c>
      <c r="B10" s="20"/>
      <c r="C10" s="20"/>
      <c r="D10" s="20"/>
      <c r="E10" s="3"/>
    </row>
    <row r="11" spans="1:5" ht="19.5" customHeight="1">
      <c r="A11" s="418" t="s">
        <v>24</v>
      </c>
      <c r="B11" s="453" t="s">
        <v>28</v>
      </c>
      <c r="C11" s="454"/>
      <c r="D11" s="418" t="s">
        <v>64</v>
      </c>
      <c r="E11" s="418" t="s">
        <v>16</v>
      </c>
    </row>
    <row r="12" spans="1:5" ht="19.5" customHeight="1">
      <c r="A12" s="419"/>
      <c r="B12" s="123" t="s">
        <v>121</v>
      </c>
      <c r="C12" s="123" t="s">
        <v>29</v>
      </c>
      <c r="D12" s="419"/>
      <c r="E12" s="419"/>
    </row>
    <row r="13" spans="1:5" ht="18" customHeight="1">
      <c r="A13" s="32"/>
      <c r="B13" s="32"/>
      <c r="C13" s="32"/>
      <c r="D13" s="32"/>
      <c r="E13" s="32"/>
    </row>
    <row r="14" spans="1:5" ht="58.5" customHeight="1">
      <c r="A14" s="233" t="s">
        <v>356</v>
      </c>
      <c r="B14" s="292" t="s">
        <v>255</v>
      </c>
      <c r="C14" s="402">
        <v>13313000</v>
      </c>
      <c r="D14" s="402"/>
      <c r="E14" s="234" t="s">
        <v>359</v>
      </c>
    </row>
    <row r="15" spans="1:5" ht="58.5" customHeight="1">
      <c r="A15" s="233" t="s">
        <v>357</v>
      </c>
      <c r="B15" s="292" t="s">
        <v>358</v>
      </c>
      <c r="C15" s="402">
        <v>4290000</v>
      </c>
      <c r="D15" s="402"/>
      <c r="E15" s="234" t="s">
        <v>360</v>
      </c>
    </row>
    <row r="16" spans="1:5" ht="58.5" customHeight="1">
      <c r="A16" s="233" t="s">
        <v>361</v>
      </c>
      <c r="B16" s="292"/>
      <c r="C16" s="402">
        <v>3000000</v>
      </c>
      <c r="D16" s="402"/>
      <c r="E16" s="234" t="s">
        <v>362</v>
      </c>
    </row>
    <row r="17" spans="1:5" ht="18" customHeight="1">
      <c r="A17" s="28"/>
      <c r="B17" s="28"/>
      <c r="C17" s="28"/>
      <c r="D17" s="28"/>
      <c r="E17" s="22"/>
    </row>
    <row r="18" spans="1:5" ht="18" customHeight="1">
      <c r="A18" s="28"/>
      <c r="B18" s="28"/>
      <c r="C18" s="28"/>
      <c r="D18" s="28"/>
      <c r="E18" s="22"/>
    </row>
    <row r="19" spans="1:5" ht="18" customHeight="1">
      <c r="A19" s="28"/>
      <c r="B19" s="28"/>
      <c r="C19" s="28"/>
      <c r="D19" s="28"/>
      <c r="E19" s="22"/>
    </row>
    <row r="20" spans="1:5" ht="18" customHeight="1">
      <c r="A20" s="28"/>
      <c r="B20" s="28"/>
      <c r="C20" s="28"/>
      <c r="D20" s="28"/>
      <c r="E20" s="22"/>
    </row>
    <row r="21" spans="1:5" ht="18" customHeight="1">
      <c r="A21" s="15"/>
      <c r="B21" s="15"/>
      <c r="C21" s="15"/>
      <c r="D21" s="15"/>
      <c r="E21" s="17"/>
    </row>
    <row r="22" spans="1:5" ht="18" customHeight="1">
      <c r="A22" s="15"/>
      <c r="B22" s="15"/>
      <c r="C22" s="15"/>
      <c r="D22" s="15"/>
      <c r="E22" s="17"/>
    </row>
    <row r="23" spans="1:5" ht="18" customHeight="1">
      <c r="A23" s="15"/>
      <c r="B23" s="15"/>
      <c r="C23" s="15"/>
      <c r="D23" s="15"/>
      <c r="E23" s="17"/>
    </row>
    <row r="24" spans="1:5" ht="18" customHeight="1">
      <c r="A24" s="15"/>
      <c r="B24" s="15"/>
      <c r="C24" s="15"/>
      <c r="D24" s="15"/>
      <c r="E24" s="17"/>
    </row>
    <row r="25" spans="1:5" ht="18" customHeight="1">
      <c r="A25" s="15" t="s">
        <v>10</v>
      </c>
      <c r="B25" s="15"/>
      <c r="C25" s="403">
        <f>SUM(C14:C24)</f>
        <v>20603000</v>
      </c>
      <c r="D25" s="403">
        <f>SUM(D14:D24)</f>
        <v>0</v>
      </c>
      <c r="E25" s="17"/>
    </row>
    <row r="26" spans="1:5" ht="18" customHeight="1">
      <c r="A26" s="15"/>
      <c r="B26" s="15"/>
      <c r="C26" s="15"/>
      <c r="D26" s="15"/>
      <c r="E26" s="17"/>
    </row>
    <row r="27" spans="1:5" ht="18" customHeight="1">
      <c r="A27" s="15"/>
      <c r="B27" s="15"/>
      <c r="C27" s="15"/>
      <c r="D27" s="15"/>
      <c r="E27" s="17"/>
    </row>
    <row r="28" spans="1:5" ht="18" customHeight="1">
      <c r="A28" s="15"/>
      <c r="B28" s="15"/>
      <c r="C28" s="15"/>
      <c r="D28" s="15"/>
      <c r="E28" s="17"/>
    </row>
    <row r="29" spans="1:4" ht="14.25">
      <c r="A29" s="42" t="s">
        <v>59</v>
      </c>
      <c r="B29" s="27"/>
      <c r="C29" s="27"/>
      <c r="D29" s="27"/>
    </row>
    <row r="31" spans="1:5" ht="13.5">
      <c r="A31" s="96"/>
      <c r="C31" s="98"/>
      <c r="E31" s="98"/>
    </row>
    <row r="32" spans="1:5" ht="14.25">
      <c r="A32" s="97"/>
      <c r="C32" s="99"/>
      <c r="E32" s="99"/>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5"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24"/>
    </row>
    <row r="2" ht="18">
      <c r="F2" s="19"/>
    </row>
    <row r="3" ht="15">
      <c r="F3" s="26"/>
    </row>
    <row r="4" ht="15">
      <c r="F4" s="26"/>
    </row>
    <row r="5" ht="6" customHeight="1"/>
    <row r="7" spans="1:6" ht="34.5" customHeight="1">
      <c r="A7" s="113" t="s">
        <v>91</v>
      </c>
      <c r="B7" s="113"/>
      <c r="C7" s="114"/>
      <c r="D7" s="114"/>
      <c r="E7" s="114"/>
      <c r="F7" s="114"/>
    </row>
    <row r="8" ht="6.75" customHeight="1"/>
    <row r="9" spans="1:6" ht="19.5" customHeight="1">
      <c r="A9" s="4" t="str">
        <f>+'EPCG-I'!A9</f>
        <v>UNIDAD RESPONSABLE: 26 PDSP SERVICIOS DE SALUD PUBLICA DEL DISTRITO FEDERAL</v>
      </c>
      <c r="B9" s="20"/>
      <c r="C9" s="20"/>
      <c r="D9" s="20"/>
      <c r="E9" s="20"/>
      <c r="F9" s="3"/>
    </row>
    <row r="10" spans="1:6" ht="19.5" customHeight="1">
      <c r="A10" s="4" t="str">
        <f>+'EPCG-I'!A10</f>
        <v>PERÍODO: ENERO - SEPTIEMBRE 2012</v>
      </c>
      <c r="B10" s="20"/>
      <c r="C10" s="20"/>
      <c r="D10" s="20"/>
      <c r="E10" s="20"/>
      <c r="F10" s="3"/>
    </row>
    <row r="11" spans="1:6" ht="19.5" customHeight="1">
      <c r="A11" s="418" t="s">
        <v>92</v>
      </c>
      <c r="B11" s="125" t="s">
        <v>94</v>
      </c>
      <c r="C11" s="126"/>
      <c r="D11" s="127"/>
      <c r="E11" s="127"/>
      <c r="F11" s="418" t="s">
        <v>45</v>
      </c>
    </row>
    <row r="12" spans="1:6" ht="25.5">
      <c r="A12" s="419"/>
      <c r="B12" s="123" t="s">
        <v>106</v>
      </c>
      <c r="C12" s="123" t="s">
        <v>105</v>
      </c>
      <c r="D12" s="123" t="s">
        <v>88</v>
      </c>
      <c r="E12" s="123" t="s">
        <v>93</v>
      </c>
      <c r="F12" s="419"/>
    </row>
    <row r="13" spans="1:6" ht="18" customHeight="1">
      <c r="A13" s="32"/>
      <c r="B13" s="32"/>
      <c r="C13" s="32"/>
      <c r="D13" s="32"/>
      <c r="E13" s="32"/>
      <c r="F13" s="32"/>
    </row>
    <row r="14" spans="1:6" ht="18" customHeight="1">
      <c r="A14" s="28"/>
      <c r="B14" s="28"/>
      <c r="C14" s="28"/>
      <c r="D14" s="28"/>
      <c r="E14" s="28"/>
      <c r="F14" s="22"/>
    </row>
    <row r="15" spans="1:6" ht="18" customHeight="1">
      <c r="A15" s="28"/>
      <c r="B15" s="28"/>
      <c r="C15" s="28"/>
      <c r="D15" s="28"/>
      <c r="E15" s="28"/>
      <c r="F15" s="22"/>
    </row>
    <row r="16" spans="1:6" ht="18" customHeight="1">
      <c r="A16" s="28"/>
      <c r="B16" s="28"/>
      <c r="C16" s="28"/>
      <c r="D16" s="28"/>
      <c r="E16" s="28"/>
      <c r="F16" s="22"/>
    </row>
    <row r="17" spans="1:6" ht="18" customHeight="1">
      <c r="A17" s="28"/>
      <c r="B17" s="28"/>
      <c r="C17" s="28"/>
      <c r="D17" s="28"/>
      <c r="E17" s="28"/>
      <c r="F17" s="22"/>
    </row>
    <row r="18" spans="1:6" ht="18" customHeight="1">
      <c r="A18" s="28"/>
      <c r="B18" s="28"/>
      <c r="C18" s="28"/>
      <c r="D18" s="28"/>
      <c r="E18" s="28"/>
      <c r="F18" s="22"/>
    </row>
    <row r="19" spans="1:6" ht="18" customHeight="1">
      <c r="A19" s="28"/>
      <c r="B19" s="28"/>
      <c r="C19" s="28"/>
      <c r="D19" s="28"/>
      <c r="E19" s="28"/>
      <c r="F19" s="22"/>
    </row>
    <row r="20" spans="1:6" ht="18" customHeight="1">
      <c r="A20" s="28"/>
      <c r="B20" s="28"/>
      <c r="C20" s="28"/>
      <c r="D20" s="28"/>
      <c r="E20" s="28"/>
      <c r="F20" s="22"/>
    </row>
    <row r="21" spans="1:6" ht="18" customHeight="1">
      <c r="A21" s="28"/>
      <c r="B21" s="28"/>
      <c r="C21" s="28"/>
      <c r="D21" s="28"/>
      <c r="E21" s="28"/>
      <c r="F21" s="22"/>
    </row>
    <row r="22" spans="1:6" ht="18" customHeight="1">
      <c r="A22" s="28"/>
      <c r="B22" s="28"/>
      <c r="C22" s="28"/>
      <c r="D22" s="28"/>
      <c r="E22" s="28"/>
      <c r="F22" s="22"/>
    </row>
    <row r="23" spans="1:6" ht="18" customHeight="1">
      <c r="A23" s="28"/>
      <c r="B23" s="28"/>
      <c r="C23" s="28"/>
      <c r="D23" s="28"/>
      <c r="E23" s="28"/>
      <c r="F23" s="22"/>
    </row>
    <row r="24" spans="1:6" ht="18" customHeight="1">
      <c r="A24" s="28"/>
      <c r="B24" s="28"/>
      <c r="C24" s="28"/>
      <c r="D24" s="28"/>
      <c r="E24" s="28"/>
      <c r="F24" s="22"/>
    </row>
    <row r="25" spans="1:6" ht="18" customHeight="1">
      <c r="A25" s="28"/>
      <c r="B25" s="28"/>
      <c r="C25" s="28"/>
      <c r="D25" s="28"/>
      <c r="E25" s="28"/>
      <c r="F25" s="22"/>
    </row>
    <row r="26" spans="1:6" ht="18" customHeight="1">
      <c r="A26" s="28"/>
      <c r="B26" s="28"/>
      <c r="C26" s="28"/>
      <c r="D26" s="28"/>
      <c r="E26" s="28"/>
      <c r="F26" s="22"/>
    </row>
    <row r="27" spans="1:6" ht="18" customHeight="1">
      <c r="A27" s="15"/>
      <c r="B27" s="15"/>
      <c r="C27" s="15"/>
      <c r="D27" s="15"/>
      <c r="E27" s="15"/>
      <c r="F27" s="17"/>
    </row>
    <row r="28" spans="1:6" ht="18" customHeight="1">
      <c r="A28" s="15"/>
      <c r="B28" s="15"/>
      <c r="C28" s="15"/>
      <c r="D28" s="15"/>
      <c r="E28" s="15"/>
      <c r="F28" s="17"/>
    </row>
    <row r="29" spans="1:6" ht="18" customHeight="1">
      <c r="A29" s="15"/>
      <c r="B29" s="15"/>
      <c r="C29" s="15"/>
      <c r="D29" s="15"/>
      <c r="E29" s="15"/>
      <c r="F29" s="17"/>
    </row>
    <row r="30" spans="1:6" ht="18" customHeight="1">
      <c r="A30" s="15"/>
      <c r="B30" s="15"/>
      <c r="C30" s="15"/>
      <c r="D30" s="15"/>
      <c r="E30" s="15"/>
      <c r="F30" s="17"/>
    </row>
    <row r="31" spans="1:6" ht="18" customHeight="1">
      <c r="A31" s="15"/>
      <c r="B31" s="15"/>
      <c r="C31" s="15"/>
      <c r="D31" s="15"/>
      <c r="E31" s="15"/>
      <c r="F31" s="17"/>
    </row>
    <row r="32" spans="1:6" ht="18" customHeight="1">
      <c r="A32" s="15"/>
      <c r="B32" s="15"/>
      <c r="C32" s="15"/>
      <c r="D32" s="15"/>
      <c r="E32" s="15"/>
      <c r="F32" s="17"/>
    </row>
    <row r="33" spans="1:6" ht="18" customHeight="1">
      <c r="A33" s="15"/>
      <c r="B33" s="15"/>
      <c r="C33" s="15"/>
      <c r="D33" s="15"/>
      <c r="E33" s="15"/>
      <c r="F33" s="17"/>
    </row>
    <row r="34" spans="1:6" ht="18" customHeight="1">
      <c r="A34" s="15"/>
      <c r="B34" s="15"/>
      <c r="C34" s="15"/>
      <c r="D34" s="15"/>
      <c r="E34" s="15"/>
      <c r="F34" s="17"/>
    </row>
    <row r="35" spans="1:6" ht="18" customHeight="1">
      <c r="A35" s="15"/>
      <c r="B35" s="15"/>
      <c r="C35" s="15"/>
      <c r="D35" s="15"/>
      <c r="E35" s="15"/>
      <c r="F35" s="17"/>
    </row>
    <row r="36" spans="1:6" ht="18" customHeight="1">
      <c r="A36" s="15"/>
      <c r="B36" s="15"/>
      <c r="C36" s="15"/>
      <c r="D36" s="15"/>
      <c r="E36" s="15"/>
      <c r="F36" s="17"/>
    </row>
    <row r="37" spans="1:6" ht="18" customHeight="1">
      <c r="A37" s="15"/>
      <c r="B37" s="15"/>
      <c r="C37" s="15"/>
      <c r="D37" s="15"/>
      <c r="E37" s="15"/>
      <c r="F37" s="17"/>
    </row>
    <row r="38" spans="1:5" ht="14.25">
      <c r="A38" s="42"/>
      <c r="B38" s="27"/>
      <c r="C38" s="27"/>
      <c r="D38" s="27"/>
      <c r="E38" s="27"/>
    </row>
    <row r="39" spans="1:6" ht="13.5">
      <c r="A39" s="96"/>
      <c r="D39" s="98"/>
      <c r="F39" s="98"/>
    </row>
    <row r="40" spans="1:6" ht="14.25">
      <c r="A40" s="97"/>
      <c r="D40" s="99"/>
      <c r="F40" s="99"/>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dimension ref="A1:J47"/>
  <sheetViews>
    <sheetView showGridLines="0" zoomScalePageLayoutView="0" workbookViewId="0" topLeftCell="A1">
      <selection activeCell="A1" sqref="A1"/>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24"/>
    </row>
    <row r="2" ht="18">
      <c r="J2" s="19"/>
    </row>
    <row r="3" ht="15">
      <c r="J3" s="26"/>
    </row>
    <row r="4" ht="15">
      <c r="J4" s="26"/>
    </row>
    <row r="5" ht="13.5"/>
    <row r="6" ht="23.25" customHeight="1"/>
    <row r="7" spans="1:10" ht="34.5" customHeight="1">
      <c r="A7" s="113" t="s">
        <v>30</v>
      </c>
      <c r="B7" s="113"/>
      <c r="C7" s="113"/>
      <c r="D7" s="114"/>
      <c r="E7" s="114"/>
      <c r="F7" s="114"/>
      <c r="G7" s="114"/>
      <c r="H7" s="114"/>
      <c r="I7" s="113"/>
      <c r="J7" s="113"/>
    </row>
    <row r="8" spans="1:10" s="35" customFormat="1" ht="8.25" customHeight="1">
      <c r="A8" s="112"/>
      <c r="B8" s="112"/>
      <c r="C8" s="112"/>
      <c r="D8" s="112"/>
      <c r="E8" s="112"/>
      <c r="F8" s="112"/>
      <c r="G8" s="112"/>
      <c r="H8" s="112"/>
      <c r="I8" s="112"/>
      <c r="J8" s="112"/>
    </row>
    <row r="9" spans="1:10" s="35" customFormat="1" ht="19.5" customHeight="1">
      <c r="A9" s="4" t="str">
        <f>+'EPCG-I'!A9</f>
        <v>UNIDAD RESPONSABLE: 26 PDSP SERVICIOS DE SALUD PUBLICA DEL DISTRITO FEDERAL</v>
      </c>
      <c r="B9" s="20"/>
      <c r="C9" s="20"/>
      <c r="D9" s="20"/>
      <c r="E9" s="20"/>
      <c r="F9" s="20"/>
      <c r="G9" s="20"/>
      <c r="H9" s="20"/>
      <c r="I9" s="20"/>
      <c r="J9" s="41"/>
    </row>
    <row r="10" spans="1:10" s="35" customFormat="1" ht="19.5" customHeight="1">
      <c r="A10" s="4" t="str">
        <f>+'EPCG-I'!A10</f>
        <v>PERÍODO: ENERO - SEPTIEMBRE 2012</v>
      </c>
      <c r="B10" s="20"/>
      <c r="C10" s="20"/>
      <c r="D10" s="20"/>
      <c r="E10" s="20"/>
      <c r="F10" s="20"/>
      <c r="G10" s="20"/>
      <c r="H10" s="20"/>
      <c r="I10" s="20"/>
      <c r="J10" s="41"/>
    </row>
    <row r="11" ht="9" customHeight="1"/>
    <row r="12" spans="1:10" ht="19.5" customHeight="1">
      <c r="A12" s="418" t="s">
        <v>119</v>
      </c>
      <c r="B12" s="418" t="s">
        <v>129</v>
      </c>
      <c r="C12" s="418" t="s">
        <v>20</v>
      </c>
      <c r="D12" s="418" t="s">
        <v>21</v>
      </c>
      <c r="E12" s="453" t="s">
        <v>28</v>
      </c>
      <c r="F12" s="454"/>
      <c r="G12" s="418" t="s">
        <v>63</v>
      </c>
      <c r="H12" s="453" t="s">
        <v>4</v>
      </c>
      <c r="I12" s="455"/>
      <c r="J12" s="454"/>
    </row>
    <row r="13" spans="1:10" s="36" customFormat="1" ht="27" customHeight="1">
      <c r="A13" s="419"/>
      <c r="B13" s="419"/>
      <c r="C13" s="419"/>
      <c r="D13" s="419"/>
      <c r="E13" s="123" t="s">
        <v>120</v>
      </c>
      <c r="F13" s="123" t="s">
        <v>29</v>
      </c>
      <c r="G13" s="419"/>
      <c r="H13" s="128" t="s">
        <v>52</v>
      </c>
      <c r="I13" s="170" t="s">
        <v>156</v>
      </c>
      <c r="J13" s="128" t="s">
        <v>31</v>
      </c>
    </row>
    <row r="14" spans="1:10" ht="13.5">
      <c r="A14" s="32"/>
      <c r="B14" s="32"/>
      <c r="C14" s="32"/>
      <c r="D14" s="32"/>
      <c r="E14" s="32"/>
      <c r="F14" s="32"/>
      <c r="G14" s="32"/>
      <c r="H14" s="32"/>
      <c r="I14" s="32"/>
      <c r="J14" s="32"/>
    </row>
    <row r="15" spans="1:10" ht="13.5">
      <c r="A15" s="37"/>
      <c r="B15" s="37"/>
      <c r="C15" s="37"/>
      <c r="D15" s="37"/>
      <c r="E15" s="37"/>
      <c r="F15" s="37"/>
      <c r="G15" s="37"/>
      <c r="H15" s="37"/>
      <c r="I15" s="37"/>
      <c r="J15" s="37"/>
    </row>
    <row r="16" spans="1:10" ht="13.5">
      <c r="A16" s="37"/>
      <c r="B16" s="37"/>
      <c r="C16" s="37"/>
      <c r="D16" s="37"/>
      <c r="E16" s="37"/>
      <c r="F16" s="37"/>
      <c r="G16" s="37"/>
      <c r="H16" s="37"/>
      <c r="I16" s="37"/>
      <c r="J16" s="37"/>
    </row>
    <row r="17" spans="1:10" ht="13.5">
      <c r="A17" s="37"/>
      <c r="B17" s="37"/>
      <c r="C17" s="37"/>
      <c r="D17" s="37"/>
      <c r="E17" s="37"/>
      <c r="F17" s="37"/>
      <c r="G17" s="37"/>
      <c r="H17" s="37"/>
      <c r="I17" s="37"/>
      <c r="J17" s="37"/>
    </row>
    <row r="18" spans="1:10" ht="13.5">
      <c r="A18" s="37"/>
      <c r="B18" s="37"/>
      <c r="C18" s="37"/>
      <c r="D18" s="37"/>
      <c r="E18" s="37"/>
      <c r="F18" s="37"/>
      <c r="G18" s="37"/>
      <c r="H18" s="37"/>
      <c r="I18" s="37"/>
      <c r="J18" s="37"/>
    </row>
    <row r="19" spans="1:10" ht="13.5">
      <c r="A19" s="37"/>
      <c r="B19" s="37"/>
      <c r="C19" s="37"/>
      <c r="D19" s="37"/>
      <c r="E19" s="37"/>
      <c r="F19" s="37"/>
      <c r="G19" s="37"/>
      <c r="H19" s="37"/>
      <c r="I19" s="37"/>
      <c r="J19" s="37"/>
    </row>
    <row r="20" spans="1:10" ht="13.5">
      <c r="A20" s="37"/>
      <c r="B20" s="37"/>
      <c r="C20" s="37"/>
      <c r="D20" s="37"/>
      <c r="E20" s="37"/>
      <c r="F20" s="37"/>
      <c r="G20" s="37"/>
      <c r="H20" s="37"/>
      <c r="I20" s="37"/>
      <c r="J20" s="37"/>
    </row>
    <row r="21" spans="1:10" ht="13.5">
      <c r="A21" s="37"/>
      <c r="B21" s="37"/>
      <c r="C21" s="37"/>
      <c r="D21" s="37"/>
      <c r="E21" s="37"/>
      <c r="F21" s="37"/>
      <c r="G21" s="37"/>
      <c r="H21" s="37"/>
      <c r="I21" s="37"/>
      <c r="J21" s="37"/>
    </row>
    <row r="22" spans="1:10" ht="13.5">
      <c r="A22" s="37"/>
      <c r="B22" s="37"/>
      <c r="C22" s="37"/>
      <c r="D22" s="37"/>
      <c r="E22" s="37"/>
      <c r="F22" s="37"/>
      <c r="G22" s="37"/>
      <c r="H22" s="37"/>
      <c r="I22" s="37"/>
      <c r="J22" s="37"/>
    </row>
    <row r="23" spans="1:10" ht="13.5">
      <c r="A23" s="37"/>
      <c r="B23" s="37"/>
      <c r="C23" s="37"/>
      <c r="D23" s="37"/>
      <c r="E23" s="37"/>
      <c r="F23" s="37"/>
      <c r="G23" s="37"/>
      <c r="H23" s="37"/>
      <c r="I23" s="37"/>
      <c r="J23" s="37"/>
    </row>
    <row r="24" spans="1:10" ht="13.5">
      <c r="A24" s="37"/>
      <c r="B24" s="37"/>
      <c r="C24" s="37"/>
      <c r="D24" s="37"/>
      <c r="E24" s="37"/>
      <c r="F24" s="37"/>
      <c r="G24" s="37"/>
      <c r="H24" s="37"/>
      <c r="I24" s="37"/>
      <c r="J24" s="37"/>
    </row>
    <row r="25" spans="1:10" ht="13.5">
      <c r="A25" s="37"/>
      <c r="B25" s="37"/>
      <c r="C25" s="37"/>
      <c r="D25" s="37"/>
      <c r="E25" s="37"/>
      <c r="F25" s="37"/>
      <c r="G25" s="37"/>
      <c r="H25" s="37"/>
      <c r="I25" s="37"/>
      <c r="J25" s="37"/>
    </row>
    <row r="26" spans="1:10" ht="13.5">
      <c r="A26" s="37"/>
      <c r="B26" s="37"/>
      <c r="C26" s="37"/>
      <c r="D26" s="37"/>
      <c r="E26" s="37"/>
      <c r="F26" s="37"/>
      <c r="G26" s="37"/>
      <c r="H26" s="37"/>
      <c r="I26" s="37"/>
      <c r="J26" s="37"/>
    </row>
    <row r="27" spans="1:10" ht="13.5">
      <c r="A27" s="37"/>
      <c r="B27" s="37"/>
      <c r="C27" s="37"/>
      <c r="D27" s="37"/>
      <c r="E27" s="37"/>
      <c r="F27" s="37"/>
      <c r="G27" s="37"/>
      <c r="H27" s="37"/>
      <c r="I27" s="37"/>
      <c r="J27" s="37"/>
    </row>
    <row r="28" spans="1:10" ht="13.5">
      <c r="A28" s="37"/>
      <c r="B28" s="37"/>
      <c r="C28" s="37"/>
      <c r="D28" s="37"/>
      <c r="E28" s="37"/>
      <c r="F28" s="37"/>
      <c r="G28" s="37"/>
      <c r="H28" s="37"/>
      <c r="I28" s="37"/>
      <c r="J28" s="37"/>
    </row>
    <row r="29" spans="1:10" ht="13.5">
      <c r="A29" s="37"/>
      <c r="B29" s="37"/>
      <c r="C29" s="37"/>
      <c r="D29" s="37"/>
      <c r="E29" s="37"/>
      <c r="F29" s="37"/>
      <c r="G29" s="37"/>
      <c r="H29" s="37"/>
      <c r="I29" s="37"/>
      <c r="J29" s="37"/>
    </row>
    <row r="30" spans="1:10" ht="13.5">
      <c r="A30" s="37"/>
      <c r="B30" s="37"/>
      <c r="C30" s="37"/>
      <c r="D30" s="37"/>
      <c r="E30" s="37"/>
      <c r="F30" s="37"/>
      <c r="G30" s="37"/>
      <c r="H30" s="37"/>
      <c r="I30" s="37"/>
      <c r="J30" s="37"/>
    </row>
    <row r="31" spans="1:10" ht="13.5">
      <c r="A31" s="37"/>
      <c r="B31" s="37"/>
      <c r="C31" s="37"/>
      <c r="D31" s="37"/>
      <c r="E31" s="37"/>
      <c r="F31" s="37"/>
      <c r="G31" s="37"/>
      <c r="H31" s="37"/>
      <c r="I31" s="37"/>
      <c r="J31" s="37"/>
    </row>
    <row r="32" spans="1:10" ht="13.5">
      <c r="A32" s="37"/>
      <c r="B32" s="37"/>
      <c r="C32" s="37"/>
      <c r="D32" s="37"/>
      <c r="E32" s="37"/>
      <c r="F32" s="37"/>
      <c r="G32" s="37"/>
      <c r="H32" s="37"/>
      <c r="I32" s="37"/>
      <c r="J32" s="37"/>
    </row>
    <row r="33" spans="1:10" ht="13.5">
      <c r="A33" s="37"/>
      <c r="B33" s="37"/>
      <c r="C33" s="37"/>
      <c r="D33" s="37"/>
      <c r="E33" s="37"/>
      <c r="F33" s="37"/>
      <c r="G33" s="37"/>
      <c r="H33" s="37"/>
      <c r="I33" s="37"/>
      <c r="J33" s="37"/>
    </row>
    <row r="34" spans="1:10" ht="13.5">
      <c r="A34" s="37"/>
      <c r="B34" s="37"/>
      <c r="C34" s="37"/>
      <c r="D34" s="37"/>
      <c r="E34" s="37"/>
      <c r="F34" s="37"/>
      <c r="G34" s="37"/>
      <c r="H34" s="37"/>
      <c r="I34" s="37"/>
      <c r="J34" s="37"/>
    </row>
    <row r="35" spans="1:10" ht="13.5">
      <c r="A35" s="37"/>
      <c r="B35" s="37"/>
      <c r="C35" s="37"/>
      <c r="D35" s="37"/>
      <c r="E35" s="37"/>
      <c r="F35" s="37"/>
      <c r="G35" s="37"/>
      <c r="H35" s="37"/>
      <c r="I35" s="37"/>
      <c r="J35" s="37"/>
    </row>
    <row r="36" spans="1:10" ht="13.5">
      <c r="A36" s="37"/>
      <c r="B36" s="37"/>
      <c r="C36" s="37"/>
      <c r="D36" s="37"/>
      <c r="E36" s="37"/>
      <c r="F36" s="37"/>
      <c r="G36" s="37"/>
      <c r="H36" s="37"/>
      <c r="I36" s="37"/>
      <c r="J36" s="37"/>
    </row>
    <row r="37" spans="1:10" ht="13.5">
      <c r="A37" s="37"/>
      <c r="B37" s="37"/>
      <c r="C37" s="37"/>
      <c r="D37" s="37"/>
      <c r="E37" s="37"/>
      <c r="F37" s="37"/>
      <c r="G37" s="37"/>
      <c r="H37" s="37"/>
      <c r="I37" s="37"/>
      <c r="J37" s="37"/>
    </row>
    <row r="38" spans="1:10" ht="13.5">
      <c r="A38" s="37"/>
      <c r="B38" s="37"/>
      <c r="C38" s="37"/>
      <c r="D38" s="37"/>
      <c r="E38" s="37"/>
      <c r="F38" s="37"/>
      <c r="G38" s="37"/>
      <c r="H38" s="37"/>
      <c r="I38" s="37"/>
      <c r="J38" s="37"/>
    </row>
    <row r="39" spans="1:10" ht="13.5">
      <c r="A39" s="37"/>
      <c r="B39" s="37"/>
      <c r="C39" s="37"/>
      <c r="D39" s="37"/>
      <c r="E39" s="37"/>
      <c r="F39" s="37"/>
      <c r="G39" s="37"/>
      <c r="H39" s="37"/>
      <c r="I39" s="37"/>
      <c r="J39" s="37"/>
    </row>
    <row r="40" spans="1:10" ht="13.5">
      <c r="A40" s="37"/>
      <c r="B40" s="37"/>
      <c r="C40" s="37"/>
      <c r="D40" s="37"/>
      <c r="E40" s="37"/>
      <c r="F40" s="37"/>
      <c r="G40" s="37"/>
      <c r="H40" s="37"/>
      <c r="I40" s="37"/>
      <c r="J40" s="37"/>
    </row>
    <row r="41" spans="1:10" ht="13.5">
      <c r="A41" s="37"/>
      <c r="B41" s="37"/>
      <c r="C41" s="37"/>
      <c r="D41" s="37"/>
      <c r="E41" s="37"/>
      <c r="F41" s="37"/>
      <c r="G41" s="37"/>
      <c r="H41" s="37"/>
      <c r="I41" s="37"/>
      <c r="J41" s="37"/>
    </row>
    <row r="42" spans="1:10" ht="13.5">
      <c r="A42" s="38"/>
      <c r="B42" s="38"/>
      <c r="C42" s="38"/>
      <c r="D42" s="38"/>
      <c r="E42" s="38"/>
      <c r="F42" s="38"/>
      <c r="G42" s="38"/>
      <c r="H42" s="38"/>
      <c r="I42" s="38"/>
      <c r="J42" s="38"/>
    </row>
    <row r="43" spans="1:2" ht="13.5">
      <c r="A43" s="42" t="s">
        <v>57</v>
      </c>
      <c r="B43" s="42"/>
    </row>
    <row r="44" spans="1:2" ht="13.5">
      <c r="A44" s="42" t="s">
        <v>60</v>
      </c>
      <c r="B44" s="42"/>
    </row>
    <row r="46" spans="1:8" ht="13.5">
      <c r="A46" s="96"/>
      <c r="B46" s="96"/>
      <c r="E46" s="98"/>
      <c r="H46" s="100"/>
    </row>
    <row r="47" spans="1:8" ht="14.25">
      <c r="A47" s="97"/>
      <c r="B47" s="97"/>
      <c r="E47" s="99"/>
      <c r="H47" s="101"/>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dimension ref="A1:N42"/>
  <sheetViews>
    <sheetView showGridLines="0" zoomScale="115" zoomScaleNormal="115" zoomScaleSheetLayoutView="50" zoomScalePageLayoutView="0" workbookViewId="0" topLeftCell="A1">
      <selection activeCell="A1" sqref="A1"/>
    </sheetView>
  </sheetViews>
  <sheetFormatPr defaultColWidth="11.421875" defaultRowHeight="12.75"/>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11.421875" style="1" customWidth="1"/>
  </cols>
  <sheetData>
    <row r="1" ht="17.25">
      <c r="N1" s="24"/>
    </row>
    <row r="2" ht="18">
      <c r="N2" s="19"/>
    </row>
    <row r="3" ht="15">
      <c r="N3" s="26"/>
    </row>
    <row r="4" ht="15">
      <c r="N4" s="26"/>
    </row>
    <row r="5" ht="15">
      <c r="N5" s="26"/>
    </row>
    <row r="6" ht="15">
      <c r="N6" s="26"/>
    </row>
    <row r="7" ht="13.5"/>
    <row r="8" ht="13.5"/>
    <row r="9" spans="1:14" ht="34.5" customHeight="1">
      <c r="A9" s="113" t="s">
        <v>38</v>
      </c>
      <c r="B9" s="113"/>
      <c r="C9" s="114"/>
      <c r="D9" s="114"/>
      <c r="E9" s="114"/>
      <c r="F9" s="114"/>
      <c r="G9" s="114"/>
      <c r="H9" s="113"/>
      <c r="I9" s="113"/>
      <c r="J9" s="114"/>
      <c r="K9" s="114"/>
      <c r="L9" s="114"/>
      <c r="M9" s="114"/>
      <c r="N9" s="114"/>
    </row>
    <row r="10" ht="8.25" customHeight="1"/>
    <row r="11" spans="1:14" ht="19.5" customHeight="1">
      <c r="A11" s="4" t="str">
        <f>+'EPCG-I'!A9</f>
        <v>UNIDAD RESPONSABLE: 26 PDSP SERVICIOS DE SALUD PUBLICA DEL DISTRITO FEDERAL</v>
      </c>
      <c r="B11" s="20"/>
      <c r="C11" s="2"/>
      <c r="D11" s="2"/>
      <c r="E11" s="2"/>
      <c r="F11" s="2"/>
      <c r="G11" s="2"/>
      <c r="H11" s="2"/>
      <c r="I11" s="2"/>
      <c r="J11" s="2"/>
      <c r="K11" s="2"/>
      <c r="L11" s="2"/>
      <c r="M11" s="2"/>
      <c r="N11" s="3"/>
    </row>
    <row r="12" spans="1:14" ht="19.5" customHeight="1">
      <c r="A12" s="4" t="str">
        <f>+'EPCG-I'!A10</f>
        <v>PERÍODO: ENERO - SEPTIEMBRE 2012</v>
      </c>
      <c r="B12" s="20"/>
      <c r="C12" s="2"/>
      <c r="D12" s="2"/>
      <c r="E12" s="2"/>
      <c r="F12" s="2"/>
      <c r="G12" s="2"/>
      <c r="H12" s="2"/>
      <c r="I12" s="2"/>
      <c r="J12" s="2"/>
      <c r="K12" s="2"/>
      <c r="L12" s="2"/>
      <c r="M12" s="2"/>
      <c r="N12" s="3"/>
    </row>
    <row r="13" spans="1:14" ht="9" customHeight="1">
      <c r="A13" s="20"/>
      <c r="B13" s="20"/>
      <c r="C13" s="20"/>
      <c r="D13" s="2"/>
      <c r="E13" s="2"/>
      <c r="F13" s="2"/>
      <c r="G13" s="2"/>
      <c r="H13" s="2"/>
      <c r="I13" s="2"/>
      <c r="J13" s="2"/>
      <c r="K13" s="2"/>
      <c r="L13" s="2"/>
      <c r="M13" s="2"/>
      <c r="N13" s="2"/>
    </row>
    <row r="14" spans="1:14" s="27" customFormat="1" ht="19.5" customHeight="1">
      <c r="A14" s="418" t="s">
        <v>32</v>
      </c>
      <c r="B14" s="418" t="s">
        <v>33</v>
      </c>
      <c r="C14" s="418" t="s">
        <v>34</v>
      </c>
      <c r="D14" s="418" t="s">
        <v>22</v>
      </c>
      <c r="E14" s="418" t="s">
        <v>43</v>
      </c>
      <c r="F14" s="418" t="s">
        <v>37</v>
      </c>
      <c r="G14" s="418" t="s">
        <v>36</v>
      </c>
      <c r="H14" s="418" t="s">
        <v>35</v>
      </c>
      <c r="I14" s="457" t="s">
        <v>67</v>
      </c>
      <c r="J14" s="457" t="s">
        <v>68</v>
      </c>
      <c r="K14" s="457" t="s">
        <v>69</v>
      </c>
      <c r="L14" s="453" t="s">
        <v>42</v>
      </c>
      <c r="M14" s="455"/>
      <c r="N14" s="454"/>
    </row>
    <row r="15" spans="1:14" s="27" customFormat="1" ht="77.25" customHeight="1">
      <c r="A15" s="451"/>
      <c r="B15" s="451"/>
      <c r="C15" s="451"/>
      <c r="D15" s="451"/>
      <c r="E15" s="451"/>
      <c r="F15" s="456"/>
      <c r="G15" s="456"/>
      <c r="H15" s="456"/>
      <c r="I15" s="458"/>
      <c r="J15" s="458"/>
      <c r="K15" s="458"/>
      <c r="L15" s="123" t="s">
        <v>39</v>
      </c>
      <c r="M15" s="123" t="s">
        <v>40</v>
      </c>
      <c r="N15" s="123" t="s">
        <v>41</v>
      </c>
    </row>
    <row r="16" spans="1:14" ht="18" customHeight="1">
      <c r="A16" s="32"/>
      <c r="B16" s="32"/>
      <c r="C16" s="32"/>
      <c r="D16" s="32"/>
      <c r="E16" s="32"/>
      <c r="F16" s="32"/>
      <c r="G16" s="32"/>
      <c r="H16" s="32"/>
      <c r="I16" s="32"/>
      <c r="J16" s="32"/>
      <c r="K16" s="32"/>
      <c r="L16" s="32"/>
      <c r="M16" s="32"/>
      <c r="N16" s="32"/>
    </row>
    <row r="17" spans="1:14" ht="24.75" customHeight="1">
      <c r="A17" s="28"/>
      <c r="B17" s="28"/>
      <c r="C17" s="28"/>
      <c r="D17" s="21"/>
      <c r="E17" s="21"/>
      <c r="F17" s="21"/>
      <c r="G17" s="21"/>
      <c r="H17" s="21"/>
      <c r="I17" s="21"/>
      <c r="J17" s="21"/>
      <c r="K17" s="21"/>
      <c r="L17" s="21"/>
      <c r="M17" s="22"/>
      <c r="N17" s="22"/>
    </row>
    <row r="18" spans="1:14" ht="24.75" customHeight="1">
      <c r="A18" s="28"/>
      <c r="B18" s="28"/>
      <c r="C18" s="28"/>
      <c r="D18" s="21"/>
      <c r="E18" s="21"/>
      <c r="F18" s="21"/>
      <c r="G18" s="21"/>
      <c r="H18" s="21"/>
      <c r="I18" s="21"/>
      <c r="J18" s="21"/>
      <c r="K18" s="21"/>
      <c r="L18" s="21"/>
      <c r="M18" s="22"/>
      <c r="N18" s="22"/>
    </row>
    <row r="19" spans="1:14" ht="24.75" customHeight="1">
      <c r="A19" s="28"/>
      <c r="B19" s="28"/>
      <c r="C19" s="28"/>
      <c r="D19" s="21"/>
      <c r="E19" s="21"/>
      <c r="F19" s="21"/>
      <c r="G19" s="21"/>
      <c r="H19" s="21"/>
      <c r="I19" s="21"/>
      <c r="J19" s="21"/>
      <c r="K19" s="21"/>
      <c r="L19" s="21"/>
      <c r="M19" s="22"/>
      <c r="N19" s="22"/>
    </row>
    <row r="20" spans="1:14" ht="24.75" customHeight="1">
      <c r="A20" s="28"/>
      <c r="B20" s="28"/>
      <c r="C20" s="28"/>
      <c r="D20" s="21"/>
      <c r="E20" s="21"/>
      <c r="F20" s="21"/>
      <c r="G20" s="21"/>
      <c r="H20" s="21"/>
      <c r="I20" s="21"/>
      <c r="J20" s="21"/>
      <c r="K20" s="21"/>
      <c r="L20" s="21"/>
      <c r="M20" s="22"/>
      <c r="N20" s="22"/>
    </row>
    <row r="21" spans="1:14" ht="24.75" customHeight="1">
      <c r="A21" s="28"/>
      <c r="B21" s="28"/>
      <c r="C21" s="28"/>
      <c r="D21" s="21"/>
      <c r="E21" s="21"/>
      <c r="F21" s="21"/>
      <c r="G21" s="21"/>
      <c r="H21" s="21"/>
      <c r="I21" s="21"/>
      <c r="J21" s="21"/>
      <c r="K21" s="21"/>
      <c r="L21" s="21"/>
      <c r="M21" s="22"/>
      <c r="N21" s="22"/>
    </row>
    <row r="22" spans="1:14" ht="24.75" customHeight="1">
      <c r="A22" s="28"/>
      <c r="B22" s="28"/>
      <c r="C22" s="28"/>
      <c r="D22" s="21"/>
      <c r="E22" s="21"/>
      <c r="F22" s="21"/>
      <c r="G22" s="21"/>
      <c r="H22" s="21"/>
      <c r="I22" s="21"/>
      <c r="J22" s="21"/>
      <c r="K22" s="21"/>
      <c r="L22" s="21"/>
      <c r="N22" s="22"/>
    </row>
    <row r="23" spans="1:14" ht="24.75" customHeight="1">
      <c r="A23" s="28"/>
      <c r="B23" s="28"/>
      <c r="C23" s="28"/>
      <c r="D23" s="21"/>
      <c r="E23" s="21"/>
      <c r="F23" s="21"/>
      <c r="G23" s="21"/>
      <c r="H23" s="21"/>
      <c r="I23" s="21"/>
      <c r="J23" s="21"/>
      <c r="K23" s="21"/>
      <c r="L23" s="21"/>
      <c r="M23" s="22"/>
      <c r="N23" s="22"/>
    </row>
    <row r="24" spans="1:14" ht="24.75" customHeight="1">
      <c r="A24" s="28"/>
      <c r="B24" s="28"/>
      <c r="C24" s="28"/>
      <c r="D24" s="21"/>
      <c r="E24" s="21"/>
      <c r="F24" s="21"/>
      <c r="G24" s="21"/>
      <c r="H24" s="21"/>
      <c r="I24" s="21"/>
      <c r="J24" s="21"/>
      <c r="K24" s="21"/>
      <c r="L24" s="21"/>
      <c r="M24" s="22"/>
      <c r="N24" s="22"/>
    </row>
    <row r="25" spans="1:14" ht="24.75" customHeight="1">
      <c r="A25" s="28"/>
      <c r="B25" s="28"/>
      <c r="C25" s="28"/>
      <c r="D25" s="21"/>
      <c r="E25" s="21"/>
      <c r="F25" s="21"/>
      <c r="G25" s="21"/>
      <c r="H25" s="21"/>
      <c r="I25" s="21"/>
      <c r="J25" s="21"/>
      <c r="K25" s="21"/>
      <c r="L25" s="21"/>
      <c r="M25" s="22"/>
      <c r="N25" s="22"/>
    </row>
    <row r="26" spans="1:14" ht="24.75" customHeight="1">
      <c r="A26" s="28"/>
      <c r="B26" s="28"/>
      <c r="C26" s="28"/>
      <c r="D26" s="21"/>
      <c r="E26" s="21"/>
      <c r="F26" s="21"/>
      <c r="G26" s="21"/>
      <c r="H26" s="21"/>
      <c r="I26" s="21"/>
      <c r="J26" s="21"/>
      <c r="K26" s="21"/>
      <c r="L26" s="21"/>
      <c r="M26" s="22"/>
      <c r="N26" s="22"/>
    </row>
    <row r="27" spans="1:14" ht="24.75" customHeight="1">
      <c r="A27" s="28"/>
      <c r="B27" s="28"/>
      <c r="C27" s="28"/>
      <c r="D27" s="21"/>
      <c r="E27" s="21"/>
      <c r="F27" s="21"/>
      <c r="G27" s="21"/>
      <c r="H27" s="21"/>
      <c r="I27" s="21"/>
      <c r="J27" s="21"/>
      <c r="K27" s="21"/>
      <c r="L27" s="21"/>
      <c r="M27" s="22"/>
      <c r="N27" s="22"/>
    </row>
    <row r="28" spans="1:14" ht="24.75" customHeight="1">
      <c r="A28" s="28"/>
      <c r="B28" s="28"/>
      <c r="C28" s="28"/>
      <c r="D28" s="21"/>
      <c r="E28" s="21"/>
      <c r="F28" s="21"/>
      <c r="G28" s="21"/>
      <c r="H28" s="21"/>
      <c r="I28" s="21"/>
      <c r="J28" s="21"/>
      <c r="K28" s="21"/>
      <c r="L28" s="21"/>
      <c r="M28" s="22"/>
      <c r="N28" s="22"/>
    </row>
    <row r="29" spans="1:14" ht="24.75" customHeight="1">
      <c r="A29" s="28"/>
      <c r="B29" s="28"/>
      <c r="C29" s="28"/>
      <c r="D29" s="21"/>
      <c r="E29" s="21"/>
      <c r="F29" s="21"/>
      <c r="G29" s="21"/>
      <c r="H29" s="21"/>
      <c r="I29" s="21"/>
      <c r="J29" s="21"/>
      <c r="K29" s="21"/>
      <c r="L29" s="21"/>
      <c r="M29" s="22"/>
      <c r="N29" s="22"/>
    </row>
    <row r="30" spans="1:14" ht="24.75" customHeight="1">
      <c r="A30" s="28"/>
      <c r="B30" s="28"/>
      <c r="C30" s="28"/>
      <c r="D30" s="21"/>
      <c r="E30" s="21"/>
      <c r="F30" s="21"/>
      <c r="G30" s="21"/>
      <c r="H30" s="21"/>
      <c r="I30" s="21"/>
      <c r="J30" s="21"/>
      <c r="K30" s="21"/>
      <c r="L30" s="21"/>
      <c r="M30" s="22"/>
      <c r="N30" s="22"/>
    </row>
    <row r="31" spans="1:14" ht="24.75" customHeight="1">
      <c r="A31" s="28"/>
      <c r="B31" s="28"/>
      <c r="C31" s="28"/>
      <c r="D31" s="21"/>
      <c r="E31" s="21"/>
      <c r="F31" s="21"/>
      <c r="G31" s="21"/>
      <c r="H31" s="21"/>
      <c r="I31" s="21"/>
      <c r="J31" s="21"/>
      <c r="K31" s="21"/>
      <c r="L31" s="21"/>
      <c r="M31" s="22"/>
      <c r="N31" s="22"/>
    </row>
    <row r="32" spans="1:14" ht="24.75" customHeight="1">
      <c r="A32" s="28"/>
      <c r="B32" s="28"/>
      <c r="C32" s="28"/>
      <c r="D32" s="21"/>
      <c r="E32" s="21"/>
      <c r="F32" s="21"/>
      <c r="G32" s="21"/>
      <c r="H32" s="21"/>
      <c r="I32" s="21"/>
      <c r="J32" s="21"/>
      <c r="K32" s="21"/>
      <c r="L32" s="21"/>
      <c r="M32" s="22"/>
      <c r="N32" s="22"/>
    </row>
    <row r="33" spans="1:14" ht="24.75" customHeight="1">
      <c r="A33" s="28"/>
      <c r="B33" s="28"/>
      <c r="C33" s="28"/>
      <c r="D33" s="21"/>
      <c r="E33" s="21"/>
      <c r="F33" s="21"/>
      <c r="G33" s="21"/>
      <c r="H33" s="21"/>
      <c r="I33" s="21"/>
      <c r="J33" s="21"/>
      <c r="K33" s="21"/>
      <c r="L33" s="21"/>
      <c r="M33" s="22"/>
      <c r="N33" s="22"/>
    </row>
    <row r="34" spans="1:14" ht="24.75" customHeight="1">
      <c r="A34" s="28"/>
      <c r="B34" s="28"/>
      <c r="C34" s="28"/>
      <c r="D34" s="21"/>
      <c r="E34" s="21"/>
      <c r="F34" s="21"/>
      <c r="G34" s="21"/>
      <c r="H34" s="21"/>
      <c r="I34" s="21"/>
      <c r="J34" s="21"/>
      <c r="K34" s="21"/>
      <c r="L34" s="21"/>
      <c r="M34" s="22"/>
      <c r="N34" s="22"/>
    </row>
    <row r="35" spans="1:14" ht="24.75" customHeight="1">
      <c r="A35" s="28"/>
      <c r="B35" s="28"/>
      <c r="C35" s="28"/>
      <c r="D35" s="21"/>
      <c r="E35" s="21"/>
      <c r="F35" s="21"/>
      <c r="G35" s="21"/>
      <c r="H35" s="21"/>
      <c r="I35" s="21"/>
      <c r="J35" s="21"/>
      <c r="K35" s="21"/>
      <c r="L35" s="21"/>
      <c r="M35" s="22"/>
      <c r="N35" s="22"/>
    </row>
    <row r="36" spans="1:14" ht="24.75" customHeight="1">
      <c r="A36" s="28"/>
      <c r="B36" s="28"/>
      <c r="C36" s="28"/>
      <c r="D36" s="21"/>
      <c r="E36" s="21"/>
      <c r="F36" s="21"/>
      <c r="G36" s="21"/>
      <c r="H36" s="21"/>
      <c r="I36" s="21"/>
      <c r="J36" s="21"/>
      <c r="K36" s="21"/>
      <c r="L36" s="21"/>
      <c r="M36" s="22"/>
      <c r="N36" s="22"/>
    </row>
    <row r="37" spans="1:14" ht="24.75" customHeight="1">
      <c r="A37" s="15"/>
      <c r="B37" s="15"/>
      <c r="C37" s="15"/>
      <c r="D37" s="16"/>
      <c r="E37" s="16"/>
      <c r="F37" s="16"/>
      <c r="G37" s="16"/>
      <c r="H37" s="16"/>
      <c r="I37" s="16"/>
      <c r="J37" s="16"/>
      <c r="K37" s="16"/>
      <c r="L37" s="16"/>
      <c r="M37" s="17"/>
      <c r="N37" s="17"/>
    </row>
    <row r="38" spans="1:14" ht="24.75" customHeight="1">
      <c r="A38" s="15"/>
      <c r="B38" s="15"/>
      <c r="C38" s="15"/>
      <c r="D38" s="16"/>
      <c r="E38" s="16"/>
      <c r="F38" s="16"/>
      <c r="G38" s="16"/>
      <c r="H38" s="16"/>
      <c r="I38" s="16"/>
      <c r="J38" s="16"/>
      <c r="K38" s="16"/>
      <c r="L38" s="16"/>
      <c r="M38" s="17"/>
      <c r="N38" s="17"/>
    </row>
    <row r="39" spans="1:14" ht="24.75" customHeight="1">
      <c r="A39" s="15"/>
      <c r="B39" s="15"/>
      <c r="C39" s="15"/>
      <c r="D39" s="16"/>
      <c r="E39" s="16"/>
      <c r="F39" s="16"/>
      <c r="G39" s="16"/>
      <c r="H39" s="16"/>
      <c r="I39" s="16"/>
      <c r="J39" s="16"/>
      <c r="K39" s="16"/>
      <c r="L39" s="16"/>
      <c r="M39" s="17"/>
      <c r="N39" s="17"/>
    </row>
    <row r="40" spans="1:3" ht="14.25">
      <c r="A40" s="39"/>
      <c r="B40" s="27"/>
      <c r="C40" s="27"/>
    </row>
    <row r="41" spans="1:11" ht="13.5">
      <c r="A41" s="96"/>
      <c r="G41" s="98"/>
      <c r="K41" s="100"/>
    </row>
    <row r="42" spans="1:11" ht="14.25">
      <c r="A42" s="101"/>
      <c r="G42" s="99"/>
      <c r="K42" s="101"/>
    </row>
  </sheetData>
  <sheetProtection/>
  <mergeCells count="12">
    <mergeCell ref="L14:N14"/>
    <mergeCell ref="A14:A15"/>
    <mergeCell ref="B14:B15"/>
    <mergeCell ref="C14:C15"/>
    <mergeCell ref="D14:D15"/>
    <mergeCell ref="K14:K15"/>
    <mergeCell ref="F14:F15"/>
    <mergeCell ref="G14:G15"/>
    <mergeCell ref="H14:H15"/>
    <mergeCell ref="I14:I15"/>
    <mergeCell ref="E14:E15"/>
    <mergeCell ref="J14:J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2"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11.421875" defaultRowHeight="12.75"/>
  <cols>
    <col min="1" max="1" width="49.7109375" style="1" customWidth="1"/>
    <col min="2" max="2" width="15.8515625" style="1" customWidth="1"/>
    <col min="3" max="3" width="57.28125" style="1" customWidth="1"/>
    <col min="4" max="4" width="27.00390625" style="1" customWidth="1"/>
    <col min="5" max="16384" width="11.421875" style="1" customWidth="1"/>
  </cols>
  <sheetData>
    <row r="1" ht="17.25">
      <c r="D1" s="24"/>
    </row>
    <row r="2" ht="18">
      <c r="D2" s="19"/>
    </row>
    <row r="3" ht="15">
      <c r="D3" s="26"/>
    </row>
    <row r="4" ht="15">
      <c r="D4" s="26"/>
    </row>
    <row r="5" ht="13.5"/>
    <row r="7" spans="1:4" ht="34.5" customHeight="1">
      <c r="A7" s="113" t="s">
        <v>44</v>
      </c>
      <c r="B7" s="113"/>
      <c r="C7" s="114"/>
      <c r="D7" s="114"/>
    </row>
    <row r="8" ht="8.25" customHeight="1"/>
    <row r="9" spans="1:4" ht="19.5" customHeight="1">
      <c r="A9" s="4" t="str">
        <f>+'EPCG-I'!A9</f>
        <v>UNIDAD RESPONSABLE: 26 PDSP SERVICIOS DE SALUD PUBLICA DEL DISTRITO FEDERAL</v>
      </c>
      <c r="B9" s="20"/>
      <c r="C9" s="2"/>
      <c r="D9" s="3"/>
    </row>
    <row r="10" spans="1:4" ht="19.5" customHeight="1">
      <c r="A10" s="4" t="str">
        <f>+'EPCG-I'!A10</f>
        <v>PERÍODO: ENERO - SEPTIEMBRE 2012</v>
      </c>
      <c r="B10" s="20"/>
      <c r="C10" s="2"/>
      <c r="D10" s="3"/>
    </row>
    <row r="11" spans="1:4" ht="9" customHeight="1">
      <c r="A11" s="20">
        <v>0</v>
      </c>
      <c r="B11" s="20"/>
      <c r="C11" s="20"/>
      <c r="D11" s="2"/>
    </row>
    <row r="12" spans="1:4" ht="19.5" customHeight="1">
      <c r="A12" s="418" t="s">
        <v>32</v>
      </c>
      <c r="B12" s="418" t="s">
        <v>0</v>
      </c>
      <c r="C12" s="418" t="s">
        <v>45</v>
      </c>
      <c r="D12" s="418" t="s">
        <v>46</v>
      </c>
    </row>
    <row r="13" spans="1:4" ht="45" customHeight="1">
      <c r="A13" s="451"/>
      <c r="B13" s="451"/>
      <c r="C13" s="451"/>
      <c r="D13" s="451" t="s">
        <v>41</v>
      </c>
    </row>
    <row r="14" spans="1:4" ht="18" customHeight="1">
      <c r="A14" s="32"/>
      <c r="B14" s="32"/>
      <c r="C14" s="32"/>
      <c r="D14" s="32"/>
    </row>
    <row r="15" spans="1:4" ht="24.75" customHeight="1">
      <c r="A15" s="28"/>
      <c r="B15" s="28"/>
      <c r="C15" s="34"/>
      <c r="D15" s="28"/>
    </row>
    <row r="16" spans="1:4" ht="24.75" customHeight="1">
      <c r="A16" s="28"/>
      <c r="B16" s="28"/>
      <c r="C16" s="34"/>
      <c r="D16" s="34"/>
    </row>
    <row r="17" spans="1:4" ht="24.75" customHeight="1">
      <c r="A17" s="28"/>
      <c r="B17" s="28"/>
      <c r="C17" s="33"/>
      <c r="D17" s="33"/>
    </row>
    <row r="18" spans="1:4" ht="24.75" customHeight="1">
      <c r="A18" s="28"/>
      <c r="B18" s="28"/>
      <c r="C18" s="28"/>
      <c r="D18" s="22"/>
    </row>
    <row r="19" spans="1:4" ht="24.75" customHeight="1">
      <c r="A19" s="28"/>
      <c r="B19" s="28"/>
      <c r="C19" s="28"/>
      <c r="D19" s="22"/>
    </row>
    <row r="20" spans="1:4" ht="24.75" customHeight="1">
      <c r="A20" s="28"/>
      <c r="B20" s="28"/>
      <c r="C20" s="28"/>
      <c r="D20" s="22"/>
    </row>
    <row r="21" spans="1:4" ht="24.75" customHeight="1">
      <c r="A21" s="28"/>
      <c r="B21" s="28"/>
      <c r="C21" s="28"/>
      <c r="D21" s="22"/>
    </row>
    <row r="22" spans="1:4" ht="24.75" customHeight="1">
      <c r="A22" s="28"/>
      <c r="B22" s="28"/>
      <c r="C22" s="28"/>
      <c r="D22" s="22"/>
    </row>
    <row r="23" spans="1:4" ht="24.75" customHeight="1">
      <c r="A23" s="28"/>
      <c r="B23" s="28"/>
      <c r="C23" s="28"/>
      <c r="D23" s="22"/>
    </row>
    <row r="24" spans="1:4" ht="24.75" customHeight="1">
      <c r="A24" s="28"/>
      <c r="B24" s="28"/>
      <c r="C24" s="28"/>
      <c r="D24" s="22"/>
    </row>
    <row r="25" spans="1:4" ht="24.75" customHeight="1">
      <c r="A25" s="28"/>
      <c r="B25" s="28"/>
      <c r="C25" s="28"/>
      <c r="D25" s="22"/>
    </row>
    <row r="26" spans="1:4" ht="24.75" customHeight="1">
      <c r="A26" s="28"/>
      <c r="B26" s="28"/>
      <c r="C26" s="28"/>
      <c r="D26" s="22"/>
    </row>
    <row r="27" spans="1:4" ht="24.75" customHeight="1">
      <c r="A27" s="28"/>
      <c r="B27" s="28"/>
      <c r="C27" s="28"/>
      <c r="D27" s="22"/>
    </row>
    <row r="28" spans="1:4" ht="24.75" customHeight="1">
      <c r="A28" s="28"/>
      <c r="B28" s="28"/>
      <c r="C28" s="28"/>
      <c r="D28" s="22"/>
    </row>
    <row r="29" spans="1:4" ht="24.75" customHeight="1">
      <c r="A29" s="28"/>
      <c r="B29" s="28"/>
      <c r="C29" s="28"/>
      <c r="D29" s="22"/>
    </row>
    <row r="30" spans="1:4" ht="24.75" customHeight="1">
      <c r="A30" s="28"/>
      <c r="B30" s="28"/>
      <c r="C30" s="28"/>
      <c r="D30" s="22"/>
    </row>
    <row r="31" spans="1:4" ht="24.75" customHeight="1">
      <c r="A31" s="15"/>
      <c r="B31" s="15"/>
      <c r="C31" s="15"/>
      <c r="D31" s="17"/>
    </row>
    <row r="32" spans="1:3" ht="14.25">
      <c r="A32" s="39"/>
      <c r="B32" s="27"/>
      <c r="C32" s="27"/>
    </row>
    <row r="33" spans="1:4" ht="13.5">
      <c r="A33" s="96"/>
      <c r="B33" s="96"/>
      <c r="D33" s="98"/>
    </row>
    <row r="34" spans="1:4" ht="14.25">
      <c r="A34" s="101"/>
      <c r="B34" s="102"/>
      <c r="D34" s="99"/>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A1" sqref="A1"/>
    </sheetView>
  </sheetViews>
  <sheetFormatPr defaultColWidth="11.421875" defaultRowHeight="12.75"/>
  <cols>
    <col min="1" max="1" width="34.00390625" style="77" customWidth="1"/>
    <col min="2" max="4" width="15.7109375" style="77" customWidth="1"/>
    <col min="5" max="5" width="59.421875" style="77" customWidth="1"/>
    <col min="6" max="16384" width="11.421875" style="77" customWidth="1"/>
  </cols>
  <sheetData>
    <row r="1" ht="17.25">
      <c r="E1" s="174"/>
    </row>
    <row r="2" ht="18">
      <c r="E2" s="175"/>
    </row>
    <row r="3" ht="15">
      <c r="E3" s="176"/>
    </row>
    <row r="4" ht="15">
      <c r="E4" s="176"/>
    </row>
    <row r="5" ht="13.5"/>
    <row r="7" spans="1:5" ht="34.5" customHeight="1">
      <c r="A7" s="113" t="s">
        <v>174</v>
      </c>
      <c r="B7" s="113"/>
      <c r="C7" s="114"/>
      <c r="D7" s="113"/>
      <c r="E7" s="113"/>
    </row>
    <row r="9" spans="1:5" ht="19.5" customHeight="1">
      <c r="A9" s="177" t="str">
        <f>+'EPCG-I'!A9</f>
        <v>UNIDAD RESPONSABLE: 26 PDSP SERVICIOS DE SALUD PUBLICA DEL DISTRITO FEDERAL</v>
      </c>
      <c r="B9" s="178"/>
      <c r="C9" s="178"/>
      <c r="D9" s="178"/>
      <c r="E9" s="179"/>
    </row>
    <row r="10" spans="1:5" ht="19.5" customHeight="1">
      <c r="A10" s="177" t="str">
        <f>+'EPCG-I'!A10</f>
        <v>PERÍODO: ENERO - SEPTIEMBRE 2012</v>
      </c>
      <c r="B10" s="178"/>
      <c r="C10" s="178"/>
      <c r="D10" s="178"/>
      <c r="E10" s="179"/>
    </row>
    <row r="11" spans="1:5" ht="9" customHeight="1">
      <c r="A11" s="178"/>
      <c r="B11" s="178"/>
      <c r="C11" s="178"/>
      <c r="D11" s="178"/>
      <c r="E11" s="180"/>
    </row>
    <row r="12" spans="1:5" ht="19.5" customHeight="1">
      <c r="A12" s="459" t="s">
        <v>175</v>
      </c>
      <c r="B12" s="461" t="s">
        <v>4</v>
      </c>
      <c r="C12" s="462"/>
      <c r="D12" s="463"/>
      <c r="E12" s="459" t="s">
        <v>176</v>
      </c>
    </row>
    <row r="13" spans="1:5" ht="33" customHeight="1">
      <c r="A13" s="460"/>
      <c r="B13" s="187" t="s">
        <v>173</v>
      </c>
      <c r="C13" s="187" t="s">
        <v>156</v>
      </c>
      <c r="D13" s="187" t="s">
        <v>23</v>
      </c>
      <c r="E13" s="460"/>
    </row>
    <row r="14" spans="1:5" ht="18" customHeight="1">
      <c r="A14" s="181"/>
      <c r="B14" s="181"/>
      <c r="C14" s="181"/>
      <c r="D14" s="181"/>
      <c r="E14" s="181"/>
    </row>
    <row r="15" spans="1:5" ht="18" customHeight="1">
      <c r="A15" s="182"/>
      <c r="B15" s="182"/>
      <c r="C15" s="182"/>
      <c r="D15" s="182"/>
      <c r="E15" s="183"/>
    </row>
    <row r="16" spans="1:5" s="268" customFormat="1" ht="13.5">
      <c r="A16" s="265" t="str">
        <f>+'EVPP-I'!F24</f>
        <v>PROTECCIÓN CIVIL</v>
      </c>
      <c r="B16" s="266">
        <v>9925</v>
      </c>
      <c r="C16" s="266">
        <f>+'EVPP-I'!K24</f>
        <v>9925</v>
      </c>
      <c r="D16" s="266">
        <f>+'EVPP-I'!L24</f>
        <v>0</v>
      </c>
      <c r="E16" s="267" t="s">
        <v>427</v>
      </c>
    </row>
    <row r="17" spans="1:5" ht="18" customHeight="1">
      <c r="A17" s="182"/>
      <c r="B17" s="182"/>
      <c r="C17" s="182"/>
      <c r="D17" s="182"/>
      <c r="E17" s="183"/>
    </row>
    <row r="18" spans="1:5" ht="18" customHeight="1">
      <c r="A18" s="182"/>
      <c r="B18" s="182"/>
      <c r="C18" s="182"/>
      <c r="D18" s="182"/>
      <c r="E18" s="183"/>
    </row>
    <row r="19" spans="1:5" ht="18" customHeight="1">
      <c r="A19" s="182"/>
      <c r="B19" s="182"/>
      <c r="C19" s="182"/>
      <c r="D19" s="182"/>
      <c r="E19" s="183"/>
    </row>
    <row r="20" spans="1:5" ht="18" customHeight="1">
      <c r="A20" s="182"/>
      <c r="B20" s="182"/>
      <c r="C20" s="182"/>
      <c r="D20" s="182"/>
      <c r="E20" s="183"/>
    </row>
    <row r="21" spans="1:5" ht="18" customHeight="1">
      <c r="A21" s="182"/>
      <c r="B21" s="182"/>
      <c r="C21" s="182"/>
      <c r="D21" s="182"/>
      <c r="E21" s="183"/>
    </row>
    <row r="22" spans="1:5" ht="18" customHeight="1">
      <c r="A22" s="182"/>
      <c r="B22" s="182"/>
      <c r="C22" s="182"/>
      <c r="D22" s="182"/>
      <c r="E22" s="183"/>
    </row>
    <row r="23" spans="1:5" ht="18" customHeight="1">
      <c r="A23" s="182"/>
      <c r="B23" s="182"/>
      <c r="C23" s="182"/>
      <c r="D23" s="182"/>
      <c r="E23" s="183"/>
    </row>
    <row r="24" spans="1:5" ht="18" customHeight="1">
      <c r="A24" s="182"/>
      <c r="B24" s="182"/>
      <c r="C24" s="182"/>
      <c r="D24" s="182"/>
      <c r="E24" s="183"/>
    </row>
    <row r="25" spans="1:5" ht="18" customHeight="1">
      <c r="A25" s="182"/>
      <c r="B25" s="182"/>
      <c r="C25" s="182"/>
      <c r="D25" s="182"/>
      <c r="E25" s="183"/>
    </row>
    <row r="26" spans="1:5" ht="18" customHeight="1">
      <c r="A26" s="182"/>
      <c r="B26" s="182"/>
      <c r="C26" s="182"/>
      <c r="D26" s="182"/>
      <c r="E26" s="183"/>
    </row>
    <row r="27" spans="1:5" ht="18" customHeight="1">
      <c r="A27" s="182"/>
      <c r="B27" s="182"/>
      <c r="C27" s="182"/>
      <c r="D27" s="182"/>
      <c r="E27" s="183"/>
    </row>
    <row r="28" spans="1:5" ht="18" customHeight="1">
      <c r="A28" s="182"/>
      <c r="B28" s="182"/>
      <c r="C28" s="182"/>
      <c r="D28" s="182"/>
      <c r="E28" s="183"/>
    </row>
    <row r="29" spans="1:5" ht="18" customHeight="1">
      <c r="A29" s="182"/>
      <c r="B29" s="182"/>
      <c r="C29" s="182"/>
      <c r="D29" s="182"/>
      <c r="E29" s="183"/>
    </row>
    <row r="30" spans="1:5" ht="18" customHeight="1">
      <c r="A30" s="182"/>
      <c r="B30" s="182"/>
      <c r="C30" s="182"/>
      <c r="D30" s="182"/>
      <c r="E30" s="183"/>
    </row>
    <row r="31" spans="1:5" ht="18" customHeight="1">
      <c r="A31" s="182"/>
      <c r="B31" s="182"/>
      <c r="C31" s="182"/>
      <c r="D31" s="182"/>
      <c r="E31" s="183"/>
    </row>
    <row r="32" spans="1:5" ht="18" customHeight="1">
      <c r="A32" s="184"/>
      <c r="B32" s="184"/>
      <c r="C32" s="184"/>
      <c r="D32" s="184"/>
      <c r="E32" s="185"/>
    </row>
    <row r="33" spans="1:4" ht="14.25">
      <c r="A33" s="186"/>
      <c r="B33" s="186"/>
      <c r="C33" s="186"/>
      <c r="D33" s="186"/>
    </row>
  </sheetData>
  <sheetProtection/>
  <mergeCells count="3">
    <mergeCell ref="A12:A13"/>
    <mergeCell ref="B12:D12"/>
    <mergeCell ref="E12:E13"/>
  </mergeCells>
  <printOptions horizontalCentered="1"/>
  <pageMargins left="0.3937007874015748" right="0.3937007874015748" top="0.35433070866141736" bottom="0.35433070866141736" header="0" footer="0"/>
  <pageSetup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dimension ref="A1:L42"/>
  <sheetViews>
    <sheetView showGridLines="0" zoomScalePageLayoutView="0" workbookViewId="0" topLeftCell="A1">
      <selection activeCell="A1" sqref="A1"/>
    </sheetView>
  </sheetViews>
  <sheetFormatPr defaultColWidth="11.421875" defaultRowHeight="12.75"/>
  <cols>
    <col min="1" max="1" width="3.140625" style="77" customWidth="1"/>
    <col min="2" max="2" width="5.140625" style="77" customWidth="1"/>
    <col min="3" max="3" width="45.140625" style="77" customWidth="1"/>
    <col min="4" max="4" width="8.8515625" style="77" bestFit="1" customWidth="1"/>
    <col min="5" max="5" width="12.57421875" style="77" customWidth="1"/>
    <col min="6" max="6" width="10.8515625" style="77" customWidth="1"/>
    <col min="7" max="7" width="9.421875" style="77" customWidth="1"/>
    <col min="8" max="8" width="12.7109375" style="77" customWidth="1"/>
    <col min="9" max="9" width="13.421875" style="77" customWidth="1"/>
    <col min="10" max="10" width="11.140625" style="77" customWidth="1"/>
    <col min="11" max="11" width="11.8515625" style="77" customWidth="1"/>
    <col min="12" max="13" width="16.57421875" style="77" customWidth="1"/>
    <col min="14" max="16384" width="11.421875" style="77" customWidth="1"/>
  </cols>
  <sheetData>
    <row r="1" spans="6:12" ht="16.5">
      <c r="F1" s="190"/>
      <c r="L1" s="191"/>
    </row>
    <row r="2" ht="15">
      <c r="L2" s="191"/>
    </row>
    <row r="3" ht="15">
      <c r="L3" s="191"/>
    </row>
    <row r="4" ht="15">
      <c r="L4" s="191"/>
    </row>
    <row r="5" ht="13.5"/>
    <row r="6" ht="13.5"/>
    <row r="8" spans="1:12" ht="34.5" customHeight="1">
      <c r="A8" s="192" t="s">
        <v>184</v>
      </c>
      <c r="B8" s="193"/>
      <c r="C8" s="193"/>
      <c r="D8" s="193"/>
      <c r="E8" s="193"/>
      <c r="F8" s="193"/>
      <c r="G8" s="192"/>
      <c r="H8" s="192"/>
      <c r="I8" s="193"/>
      <c r="J8" s="193"/>
      <c r="K8" s="193"/>
      <c r="L8" s="192"/>
    </row>
    <row r="9" ht="6" customHeight="1">
      <c r="L9" s="194"/>
    </row>
    <row r="10" spans="1:12" ht="19.5" customHeight="1">
      <c r="A10" s="177" t="str">
        <f>+'EPCG-I'!A9</f>
        <v>UNIDAD RESPONSABLE: 26 PDSP SERVICIOS DE SALUD PUBLICA DEL DISTRITO FEDERAL</v>
      </c>
      <c r="B10" s="195"/>
      <c r="C10" s="195"/>
      <c r="D10" s="195"/>
      <c r="E10" s="195"/>
      <c r="F10" s="195"/>
      <c r="G10" s="195"/>
      <c r="H10" s="195"/>
      <c r="I10" s="195"/>
      <c r="J10" s="195"/>
      <c r="K10" s="195"/>
      <c r="L10" s="196"/>
    </row>
    <row r="11" spans="1:12" ht="19.5" customHeight="1">
      <c r="A11" s="177" t="str">
        <f>+'EPCG-I'!A10</f>
        <v>PERÍODO: ENERO - SEPTIEMBRE 2012</v>
      </c>
      <c r="B11" s="180"/>
      <c r="C11" s="180"/>
      <c r="D11" s="180"/>
      <c r="E11" s="180"/>
      <c r="F11" s="180"/>
      <c r="G11" s="180"/>
      <c r="H11" s="180"/>
      <c r="I11" s="180"/>
      <c r="J11" s="180"/>
      <c r="K11" s="180"/>
      <c r="L11" s="179"/>
    </row>
    <row r="12" spans="1:12" ht="15" customHeight="1">
      <c r="A12" s="466" t="s">
        <v>160</v>
      </c>
      <c r="B12" s="466" t="s">
        <v>5</v>
      </c>
      <c r="C12" s="466" t="s">
        <v>6</v>
      </c>
      <c r="D12" s="466" t="s">
        <v>70</v>
      </c>
      <c r="E12" s="197" t="s">
        <v>8</v>
      </c>
      <c r="F12" s="197"/>
      <c r="G12" s="197"/>
      <c r="H12" s="197"/>
      <c r="I12" s="197"/>
      <c r="J12" s="197"/>
      <c r="K12" s="197"/>
      <c r="L12" s="198"/>
    </row>
    <row r="13" spans="1:12" ht="15" customHeight="1">
      <c r="A13" s="467"/>
      <c r="B13" s="467"/>
      <c r="C13" s="467"/>
      <c r="D13" s="467"/>
      <c r="E13" s="199" t="s">
        <v>7</v>
      </c>
      <c r="F13" s="200"/>
      <c r="G13" s="464" t="s">
        <v>185</v>
      </c>
      <c r="H13" s="199" t="s">
        <v>186</v>
      </c>
      <c r="I13" s="201"/>
      <c r="J13" s="464" t="s">
        <v>187</v>
      </c>
      <c r="K13" s="464" t="s">
        <v>188</v>
      </c>
      <c r="L13" s="464" t="s">
        <v>189</v>
      </c>
    </row>
    <row r="14" spans="1:12" ht="64.5">
      <c r="A14" s="468"/>
      <c r="B14" s="468"/>
      <c r="C14" s="468"/>
      <c r="D14" s="468"/>
      <c r="E14" s="202" t="s">
        <v>159</v>
      </c>
      <c r="F14" s="202" t="s">
        <v>71</v>
      </c>
      <c r="G14" s="465"/>
      <c r="H14" s="202" t="s">
        <v>190</v>
      </c>
      <c r="I14" s="202" t="s">
        <v>191</v>
      </c>
      <c r="J14" s="465"/>
      <c r="K14" s="465"/>
      <c r="L14" s="465"/>
    </row>
    <row r="15" spans="1:12" ht="13.5">
      <c r="A15" s="203"/>
      <c r="B15" s="204"/>
      <c r="C15" s="204"/>
      <c r="D15" s="181"/>
      <c r="E15" s="181"/>
      <c r="F15" s="181"/>
      <c r="G15" s="181"/>
      <c r="H15" s="181"/>
      <c r="I15" s="181"/>
      <c r="J15" s="181"/>
      <c r="K15" s="181"/>
      <c r="L15" s="181"/>
    </row>
    <row r="16" spans="1:12" ht="13.5" customHeight="1">
      <c r="A16" s="181"/>
      <c r="B16" s="181"/>
      <c r="C16" s="181"/>
      <c r="D16" s="204"/>
      <c r="E16" s="205"/>
      <c r="F16" s="205"/>
      <c r="G16" s="206"/>
      <c r="H16" s="206"/>
      <c r="I16" s="206"/>
      <c r="J16" s="207"/>
      <c r="K16" s="207"/>
      <c r="L16" s="206"/>
    </row>
    <row r="17" spans="1:12" ht="14.25">
      <c r="A17" s="208"/>
      <c r="B17" s="181"/>
      <c r="C17" s="181"/>
      <c r="D17" s="181"/>
      <c r="E17" s="209"/>
      <c r="F17" s="209"/>
      <c r="G17" s="209"/>
      <c r="H17" s="209"/>
      <c r="I17" s="209"/>
      <c r="J17" s="209"/>
      <c r="K17" s="209"/>
      <c r="L17" s="209"/>
    </row>
    <row r="18" spans="1:12" ht="14.25">
      <c r="A18" s="208"/>
      <c r="B18" s="181"/>
      <c r="C18" s="181"/>
      <c r="D18" s="181"/>
      <c r="E18" s="209"/>
      <c r="F18" s="209"/>
      <c r="G18" s="209"/>
      <c r="H18" s="209"/>
      <c r="I18" s="209"/>
      <c r="J18" s="209"/>
      <c r="K18" s="209"/>
      <c r="L18" s="209"/>
    </row>
    <row r="19" spans="1:12" ht="14.25">
      <c r="A19" s="208"/>
      <c r="B19" s="181"/>
      <c r="C19" s="181"/>
      <c r="D19" s="181"/>
      <c r="E19" s="209"/>
      <c r="F19" s="209"/>
      <c r="G19" s="209"/>
      <c r="H19" s="209"/>
      <c r="I19" s="209"/>
      <c r="J19" s="209"/>
      <c r="K19" s="209"/>
      <c r="L19" s="209"/>
    </row>
    <row r="20" spans="1:12" ht="14.25">
      <c r="A20" s="208"/>
      <c r="B20" s="181"/>
      <c r="C20" s="181"/>
      <c r="D20" s="181"/>
      <c r="E20" s="209"/>
      <c r="F20" s="209"/>
      <c r="G20" s="209"/>
      <c r="H20" s="209"/>
      <c r="I20" s="209"/>
      <c r="J20" s="209"/>
      <c r="K20" s="209"/>
      <c r="L20" s="209"/>
    </row>
    <row r="21" spans="1:12" ht="14.25">
      <c r="A21" s="208"/>
      <c r="B21" s="208"/>
      <c r="C21" s="208"/>
      <c r="D21" s="208"/>
      <c r="E21" s="209"/>
      <c r="F21" s="209"/>
      <c r="G21" s="209"/>
      <c r="H21" s="209"/>
      <c r="I21" s="209"/>
      <c r="J21" s="209"/>
      <c r="K21" s="209"/>
      <c r="L21" s="209"/>
    </row>
    <row r="22" spans="1:12" ht="14.25">
      <c r="A22" s="210"/>
      <c r="B22" s="211"/>
      <c r="C22" s="211"/>
      <c r="D22" s="208"/>
      <c r="E22" s="209"/>
      <c r="F22" s="209"/>
      <c r="G22" s="209"/>
      <c r="H22" s="212"/>
      <c r="I22" s="209"/>
      <c r="J22" s="209"/>
      <c r="K22" s="212"/>
      <c r="L22" s="212"/>
    </row>
    <row r="23" spans="1:12" ht="14.25">
      <c r="A23" s="208"/>
      <c r="B23" s="213"/>
      <c r="C23" s="214"/>
      <c r="D23" s="208"/>
      <c r="E23" s="209"/>
      <c r="F23" s="209"/>
      <c r="G23" s="209"/>
      <c r="H23" s="209"/>
      <c r="I23" s="209"/>
      <c r="J23" s="209"/>
      <c r="K23" s="209"/>
      <c r="L23" s="209"/>
    </row>
    <row r="24" spans="1:12" ht="14.25">
      <c r="A24" s="208"/>
      <c r="B24" s="213"/>
      <c r="C24" s="189"/>
      <c r="D24" s="208"/>
      <c r="E24" s="209"/>
      <c r="F24" s="209"/>
      <c r="G24" s="209"/>
      <c r="H24" s="209"/>
      <c r="I24" s="209"/>
      <c r="J24" s="209"/>
      <c r="K24" s="209"/>
      <c r="L24" s="209"/>
    </row>
    <row r="25" spans="1:12" ht="14.25">
      <c r="A25" s="208"/>
      <c r="B25" s="213"/>
      <c r="C25" s="189"/>
      <c r="D25" s="208"/>
      <c r="E25" s="209"/>
      <c r="F25" s="209"/>
      <c r="G25" s="209"/>
      <c r="H25" s="209"/>
      <c r="I25" s="209"/>
      <c r="J25" s="209"/>
      <c r="K25" s="209"/>
      <c r="L25" s="209"/>
    </row>
    <row r="26" spans="1:12" ht="14.25">
      <c r="A26" s="208"/>
      <c r="B26" s="213"/>
      <c r="C26" s="189"/>
      <c r="D26" s="208"/>
      <c r="E26" s="209"/>
      <c r="F26" s="209"/>
      <c r="G26" s="209"/>
      <c r="H26" s="209"/>
      <c r="I26" s="209"/>
      <c r="J26" s="209"/>
      <c r="K26" s="209"/>
      <c r="L26" s="209"/>
    </row>
    <row r="27" spans="1:12" ht="14.25">
      <c r="A27" s="208"/>
      <c r="B27" s="208"/>
      <c r="C27" s="208"/>
      <c r="D27" s="208"/>
      <c r="E27" s="209"/>
      <c r="F27" s="209"/>
      <c r="G27" s="209"/>
      <c r="H27" s="212"/>
      <c r="I27" s="209"/>
      <c r="J27" s="215"/>
      <c r="K27" s="216"/>
      <c r="L27" s="212"/>
    </row>
    <row r="28" spans="1:12" ht="14.25">
      <c r="A28" s="208"/>
      <c r="B28" s="208"/>
      <c r="C28" s="208"/>
      <c r="D28" s="208"/>
      <c r="E28" s="206"/>
      <c r="F28" s="206"/>
      <c r="G28" s="206"/>
      <c r="H28" s="206"/>
      <c r="I28" s="206"/>
      <c r="J28" s="207"/>
      <c r="K28" s="207"/>
      <c r="L28" s="206"/>
    </row>
    <row r="29" spans="1:12" ht="14.25">
      <c r="A29" s="208"/>
      <c r="B29" s="208"/>
      <c r="C29" s="208"/>
      <c r="D29" s="208"/>
      <c r="E29" s="206"/>
      <c r="F29" s="206"/>
      <c r="G29" s="206"/>
      <c r="H29" s="206"/>
      <c r="I29" s="206"/>
      <c r="J29" s="207"/>
      <c r="K29" s="207"/>
      <c r="L29" s="206"/>
    </row>
    <row r="30" spans="1:12" ht="14.25">
      <c r="A30" s="208"/>
      <c r="B30" s="208"/>
      <c r="C30" s="208"/>
      <c r="D30" s="208"/>
      <c r="E30" s="206"/>
      <c r="F30" s="206"/>
      <c r="G30" s="206"/>
      <c r="H30" s="206"/>
      <c r="I30" s="206"/>
      <c r="J30" s="207"/>
      <c r="K30" s="207"/>
      <c r="L30" s="206"/>
    </row>
    <row r="31" spans="1:12" ht="14.25">
      <c r="A31" s="208"/>
      <c r="B31" s="208"/>
      <c r="C31" s="208"/>
      <c r="D31" s="208"/>
      <c r="E31" s="206"/>
      <c r="F31" s="206"/>
      <c r="G31" s="206"/>
      <c r="H31" s="206"/>
      <c r="I31" s="206"/>
      <c r="J31" s="207"/>
      <c r="K31" s="207"/>
      <c r="L31" s="206"/>
    </row>
    <row r="32" spans="1:12" ht="14.25">
      <c r="A32" s="208"/>
      <c r="B32" s="208"/>
      <c r="C32" s="208"/>
      <c r="D32" s="208"/>
      <c r="E32" s="206"/>
      <c r="F32" s="206"/>
      <c r="G32" s="206"/>
      <c r="H32" s="206"/>
      <c r="I32" s="206"/>
      <c r="J32" s="207"/>
      <c r="K32" s="207"/>
      <c r="L32" s="206"/>
    </row>
    <row r="33" spans="1:12" ht="14.25">
      <c r="A33" s="208"/>
      <c r="B33" s="208"/>
      <c r="C33" s="208"/>
      <c r="D33" s="208"/>
      <c r="E33" s="206"/>
      <c r="F33" s="206"/>
      <c r="G33" s="206"/>
      <c r="H33" s="206"/>
      <c r="I33" s="206"/>
      <c r="J33" s="207"/>
      <c r="K33" s="207"/>
      <c r="L33" s="206"/>
    </row>
    <row r="34" spans="1:12" ht="14.25">
      <c r="A34" s="208"/>
      <c r="B34" s="208"/>
      <c r="C34" s="208"/>
      <c r="D34" s="208"/>
      <c r="E34" s="206"/>
      <c r="F34" s="206"/>
      <c r="G34" s="206"/>
      <c r="H34" s="206"/>
      <c r="I34" s="206"/>
      <c r="J34" s="207"/>
      <c r="K34" s="207"/>
      <c r="L34" s="206"/>
    </row>
    <row r="35" spans="1:12" ht="14.25">
      <c r="A35" s="208"/>
      <c r="B35" s="208"/>
      <c r="C35" s="208"/>
      <c r="D35" s="208"/>
      <c r="E35" s="206"/>
      <c r="F35" s="206"/>
      <c r="G35" s="206"/>
      <c r="H35" s="206"/>
      <c r="I35" s="206"/>
      <c r="J35" s="207"/>
      <c r="K35" s="207"/>
      <c r="L35" s="206"/>
    </row>
    <row r="36" spans="1:12" ht="14.25">
      <c r="A36" s="208"/>
      <c r="B36" s="208"/>
      <c r="C36" s="208"/>
      <c r="D36" s="208"/>
      <c r="E36" s="206"/>
      <c r="F36" s="206"/>
      <c r="G36" s="206"/>
      <c r="H36" s="206"/>
      <c r="I36" s="206"/>
      <c r="J36" s="207"/>
      <c r="K36" s="207"/>
      <c r="L36" s="206"/>
    </row>
    <row r="37" spans="1:12" ht="14.25">
      <c r="A37" s="208"/>
      <c r="B37" s="208"/>
      <c r="C37" s="208"/>
      <c r="D37" s="208"/>
      <c r="E37" s="206"/>
      <c r="F37" s="206"/>
      <c r="G37" s="206"/>
      <c r="H37" s="206"/>
      <c r="I37" s="206"/>
      <c r="J37" s="207"/>
      <c r="K37" s="207"/>
      <c r="L37" s="206"/>
    </row>
    <row r="38" spans="1:12" ht="14.25">
      <c r="A38" s="208"/>
      <c r="B38" s="208"/>
      <c r="C38" s="208"/>
      <c r="D38" s="208"/>
      <c r="E38" s="206"/>
      <c r="F38" s="206"/>
      <c r="G38" s="206"/>
      <c r="H38" s="206"/>
      <c r="I38" s="206"/>
      <c r="J38" s="207"/>
      <c r="K38" s="207"/>
      <c r="L38" s="206"/>
    </row>
    <row r="39" spans="1:12" ht="14.25">
      <c r="A39" s="217"/>
      <c r="B39" s="217"/>
      <c r="C39" s="217"/>
      <c r="D39" s="217"/>
      <c r="E39" s="218"/>
      <c r="F39" s="218"/>
      <c r="G39" s="218"/>
      <c r="H39" s="218"/>
      <c r="I39" s="218"/>
      <c r="J39" s="219"/>
      <c r="K39" s="219"/>
      <c r="L39" s="218"/>
    </row>
    <row r="40" ht="13.5">
      <c r="A40" s="220"/>
    </row>
    <row r="41" spans="1:8" ht="13.5">
      <c r="A41" s="221"/>
      <c r="H41" s="222"/>
    </row>
    <row r="42" spans="1:8" ht="14.25">
      <c r="A42" s="223"/>
      <c r="H42" s="224"/>
    </row>
  </sheetData>
  <sheetProtection/>
  <mergeCells count="8">
    <mergeCell ref="K13:K14"/>
    <mergeCell ref="L13:L14"/>
    <mergeCell ref="A12:A14"/>
    <mergeCell ref="B12:B14"/>
    <mergeCell ref="C12:C14"/>
    <mergeCell ref="D12:D14"/>
    <mergeCell ref="G13:G14"/>
    <mergeCell ref="J13:J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9"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A1" sqref="A1"/>
    </sheetView>
  </sheetViews>
  <sheetFormatPr defaultColWidth="11.421875" defaultRowHeight="12.75"/>
  <cols>
    <col min="1" max="1" width="38.8515625" style="77" customWidth="1"/>
    <col min="2" max="2" width="14.57421875" style="77" customWidth="1"/>
    <col min="3" max="3" width="13.8515625" style="77" customWidth="1"/>
    <col min="4" max="4" width="12.7109375" style="77" customWidth="1"/>
    <col min="5" max="5" width="51.421875" style="77" customWidth="1"/>
    <col min="6" max="16384" width="11.421875" style="77" customWidth="1"/>
  </cols>
  <sheetData>
    <row r="1" spans="3:5" ht="14.25">
      <c r="C1" s="225"/>
      <c r="D1" s="225"/>
      <c r="E1" s="225"/>
    </row>
    <row r="2" spans="3:5" ht="13.5">
      <c r="C2" s="226"/>
      <c r="D2" s="226"/>
      <c r="E2" s="226"/>
    </row>
    <row r="3" spans="3:5" ht="13.5">
      <c r="C3" s="226"/>
      <c r="D3" s="226"/>
      <c r="E3" s="226"/>
    </row>
    <row r="4" ht="13.5"/>
    <row r="5" ht="13.5"/>
    <row r="7" spans="1:5" ht="34.5" customHeight="1">
      <c r="A7" s="227" t="s">
        <v>179</v>
      </c>
      <c r="B7" s="228"/>
      <c r="C7" s="228"/>
      <c r="D7" s="228"/>
      <c r="E7" s="228"/>
    </row>
    <row r="8" ht="5.25" customHeight="1"/>
    <row r="9" spans="1:5" ht="19.5" customHeight="1">
      <c r="A9" s="177" t="str">
        <f>+'EPCG-I'!A9</f>
        <v>UNIDAD RESPONSABLE: 26 PDSP SERVICIOS DE SALUD PUBLICA DEL DISTRITO FEDERAL</v>
      </c>
      <c r="B9" s="180"/>
      <c r="C9" s="180"/>
      <c r="D9" s="180"/>
      <c r="E9" s="179"/>
    </row>
    <row r="10" spans="1:5" ht="19.5" customHeight="1">
      <c r="A10" s="177" t="str">
        <f>+'EPCG-I'!A10</f>
        <v>PERÍODO: ENERO - SEPTIEMBRE 2012</v>
      </c>
      <c r="B10" s="180"/>
      <c r="C10" s="180"/>
      <c r="D10" s="180"/>
      <c r="E10" s="179"/>
    </row>
    <row r="11" ht="5.25" customHeight="1"/>
    <row r="12" spans="1:5" ht="13.5" customHeight="1">
      <c r="A12" s="466" t="s">
        <v>194</v>
      </c>
      <c r="B12" s="470" t="s">
        <v>195</v>
      </c>
      <c r="C12" s="470" t="s">
        <v>196</v>
      </c>
      <c r="D12" s="470" t="s">
        <v>197</v>
      </c>
      <c r="E12" s="466" t="s">
        <v>180</v>
      </c>
    </row>
    <row r="13" spans="1:5" ht="45.75" customHeight="1">
      <c r="A13" s="469"/>
      <c r="B13" s="471"/>
      <c r="C13" s="471"/>
      <c r="D13" s="471"/>
      <c r="E13" s="469"/>
    </row>
    <row r="14" ht="5.25" customHeight="1"/>
    <row r="15" spans="1:5" ht="18" customHeight="1">
      <c r="A15" s="229"/>
      <c r="B15" s="229"/>
      <c r="C15" s="229"/>
      <c r="D15" s="229"/>
      <c r="E15" s="229"/>
    </row>
    <row r="16" spans="1:5" ht="18" customHeight="1">
      <c r="A16" s="229"/>
      <c r="B16" s="229"/>
      <c r="C16" s="229"/>
      <c r="D16" s="229"/>
      <c r="E16" s="229"/>
    </row>
    <row r="17" spans="1:5" ht="18" customHeight="1">
      <c r="A17" s="230"/>
      <c r="B17" s="229"/>
      <c r="C17" s="229"/>
      <c r="D17" s="229"/>
      <c r="E17" s="231"/>
    </row>
    <row r="18" spans="1:5" ht="18" customHeight="1">
      <c r="A18" s="230"/>
      <c r="B18" s="229"/>
      <c r="C18" s="229"/>
      <c r="D18" s="229"/>
      <c r="E18" s="231"/>
    </row>
    <row r="19" spans="1:5" ht="18" customHeight="1">
      <c r="A19" s="230"/>
      <c r="B19" s="230"/>
      <c r="C19" s="230"/>
      <c r="D19" s="230"/>
      <c r="E19" s="230"/>
    </row>
    <row r="20" spans="1:5" ht="18" customHeight="1">
      <c r="A20" s="230"/>
      <c r="B20" s="230"/>
      <c r="C20" s="230"/>
      <c r="D20" s="230"/>
      <c r="E20" s="231"/>
    </row>
    <row r="21" spans="1:5" ht="18" customHeight="1">
      <c r="A21" s="230"/>
      <c r="B21" s="230"/>
      <c r="C21" s="230"/>
      <c r="D21" s="230"/>
      <c r="E21" s="231"/>
    </row>
    <row r="22" spans="1:5" ht="18" customHeight="1">
      <c r="A22" s="230"/>
      <c r="B22" s="230"/>
      <c r="C22" s="230"/>
      <c r="D22" s="230"/>
      <c r="E22" s="231"/>
    </row>
    <row r="23" spans="1:5" ht="18" customHeight="1">
      <c r="A23" s="230"/>
      <c r="B23" s="230"/>
      <c r="C23" s="230"/>
      <c r="D23" s="230"/>
      <c r="E23" s="231"/>
    </row>
    <row r="24" spans="1:5" ht="18" customHeight="1">
      <c r="A24" s="230"/>
      <c r="B24" s="230"/>
      <c r="C24" s="230"/>
      <c r="D24" s="230"/>
      <c r="E24" s="231"/>
    </row>
    <row r="25" spans="1:5" ht="18" customHeight="1">
      <c r="A25" s="230"/>
      <c r="B25" s="230"/>
      <c r="C25" s="230"/>
      <c r="D25" s="230"/>
      <c r="E25" s="231"/>
    </row>
    <row r="26" spans="1:5" ht="18" customHeight="1">
      <c r="A26" s="230"/>
      <c r="B26" s="230"/>
      <c r="C26" s="230"/>
      <c r="D26" s="230"/>
      <c r="E26" s="231"/>
    </row>
    <row r="27" spans="1:5" ht="18" customHeight="1">
      <c r="A27" s="230"/>
      <c r="B27" s="231"/>
      <c r="C27" s="231"/>
      <c r="D27" s="231"/>
      <c r="E27" s="231"/>
    </row>
    <row r="28" spans="1:5" ht="18" customHeight="1">
      <c r="A28" s="230"/>
      <c r="B28" s="231"/>
      <c r="C28" s="231"/>
      <c r="D28" s="231"/>
      <c r="E28" s="231"/>
    </row>
    <row r="29" spans="1:5" ht="18" customHeight="1">
      <c r="A29" s="230"/>
      <c r="B29" s="231"/>
      <c r="C29" s="231"/>
      <c r="D29" s="231"/>
      <c r="E29" s="231"/>
    </row>
    <row r="30" spans="1:5" ht="18" customHeight="1">
      <c r="A30" s="230"/>
      <c r="B30" s="231"/>
      <c r="C30" s="231"/>
      <c r="D30" s="231"/>
      <c r="E30" s="231"/>
    </row>
    <row r="31" spans="1:5" ht="18" customHeight="1">
      <c r="A31" s="230"/>
      <c r="B31" s="231"/>
      <c r="C31" s="231"/>
      <c r="D31" s="231"/>
      <c r="E31" s="231"/>
    </row>
    <row r="32" spans="1:5" ht="18" customHeight="1">
      <c r="A32" s="230"/>
      <c r="B32" s="231"/>
      <c r="C32" s="231"/>
      <c r="D32" s="231"/>
      <c r="E32" s="231"/>
    </row>
    <row r="33" spans="1:5" ht="18" customHeight="1">
      <c r="A33" s="230"/>
      <c r="B33" s="231"/>
      <c r="C33" s="231"/>
      <c r="D33" s="231"/>
      <c r="E33" s="231"/>
    </row>
  </sheetData>
  <sheetProtection/>
  <mergeCells count="5">
    <mergeCell ref="A12:A13"/>
    <mergeCell ref="B12:B13"/>
    <mergeCell ref="C12:C13"/>
    <mergeCell ref="D12:D13"/>
    <mergeCell ref="E12:E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90" r:id="rId2"/>
  <drawing r:id="rId1"/>
</worksheet>
</file>

<file path=xl/worksheets/sheet18.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12.57421875" defaultRowHeight="12.75"/>
  <cols>
    <col min="1" max="1" width="55.8515625" style="46" customWidth="1"/>
    <col min="2" max="2" width="10.8515625" style="47" customWidth="1"/>
    <col min="3" max="3" width="15.8515625" style="47" customWidth="1"/>
    <col min="4" max="4" width="11.8515625" style="47" customWidth="1"/>
    <col min="5" max="5" width="62.421875" style="47" customWidth="1"/>
    <col min="6" max="16384" width="12.57421875" style="47" customWidth="1"/>
  </cols>
  <sheetData>
    <row r="1" ht="13.5"/>
    <row r="2" ht="13.5"/>
    <row r="3" ht="13.5"/>
    <row r="4" ht="13.5"/>
    <row r="5" ht="52.5" customHeight="1"/>
    <row r="6" spans="1:5" ht="34.5" customHeight="1">
      <c r="A6" s="113" t="s">
        <v>161</v>
      </c>
      <c r="B6" s="114"/>
      <c r="C6" s="114"/>
      <c r="D6" s="114"/>
      <c r="E6" s="113"/>
    </row>
    <row r="7" spans="1:5" ht="7.5" customHeight="1">
      <c r="A7" s="48"/>
      <c r="B7" s="49"/>
      <c r="C7" s="49"/>
      <c r="D7" s="49"/>
      <c r="E7" s="49"/>
    </row>
    <row r="8" spans="1:5" ht="19.5" customHeight="1">
      <c r="A8" s="4" t="str">
        <f>+'EPCG-I'!A9</f>
        <v>UNIDAD RESPONSABLE: 26 PDSP SERVICIOS DE SALUD PUBLICA DEL DISTRITO FEDERAL</v>
      </c>
      <c r="B8" s="50"/>
      <c r="C8" s="50"/>
      <c r="D8" s="50"/>
      <c r="E8" s="51"/>
    </row>
    <row r="9" spans="1:5" ht="19.5" customHeight="1">
      <c r="A9" s="4" t="str">
        <f>+'EPCG-I'!A10</f>
        <v>PERÍODO: ENERO - SEPTIEMBRE 2012</v>
      </c>
      <c r="B9" s="52"/>
      <c r="C9" s="52"/>
      <c r="D9" s="52"/>
      <c r="E9" s="53"/>
    </row>
    <row r="10" spans="1:5" ht="20.25" customHeight="1">
      <c r="A10" s="472" t="s">
        <v>140</v>
      </c>
      <c r="B10" s="453" t="s">
        <v>118</v>
      </c>
      <c r="C10" s="474"/>
      <c r="D10" s="474"/>
      <c r="E10" s="472" t="s">
        <v>14</v>
      </c>
    </row>
    <row r="11" spans="1:5" s="56" customFormat="1" ht="43.5" customHeight="1">
      <c r="A11" s="473"/>
      <c r="B11" s="132" t="s">
        <v>84</v>
      </c>
      <c r="C11" s="132" t="s">
        <v>157</v>
      </c>
      <c r="D11" s="133" t="s">
        <v>65</v>
      </c>
      <c r="E11" s="47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6:E20"/>
  <sheetViews>
    <sheetView showGridLines="0" zoomScaleSheetLayoutView="50" zoomScalePageLayoutView="0" workbookViewId="0" topLeftCell="A1">
      <selection activeCell="A1" sqref="A1"/>
    </sheetView>
  </sheetViews>
  <sheetFormatPr defaultColWidth="12.57421875" defaultRowHeight="12.75"/>
  <cols>
    <col min="1" max="1" width="55.8515625" style="306" customWidth="1"/>
    <col min="2" max="2" width="10.8515625" style="307" customWidth="1"/>
    <col min="3" max="3" width="15.8515625" style="307" customWidth="1"/>
    <col min="4" max="4" width="11.8515625" style="307" customWidth="1"/>
    <col min="5" max="5" width="62.421875" style="307" customWidth="1"/>
    <col min="6" max="16384" width="12.57421875" style="307" customWidth="1"/>
  </cols>
  <sheetData>
    <row r="1" ht="13.5"/>
    <row r="2" ht="13.5"/>
    <row r="3" ht="13.5"/>
    <row r="4" ht="13.5"/>
    <row r="5" ht="52.5" customHeight="1"/>
    <row r="6" spans="1:5" ht="34.5" customHeight="1">
      <c r="A6" s="192" t="s">
        <v>162</v>
      </c>
      <c r="B6" s="193"/>
      <c r="C6" s="193"/>
      <c r="D6" s="193"/>
      <c r="E6" s="192"/>
    </row>
    <row r="7" spans="1:5" ht="7.5" customHeight="1">
      <c r="A7" s="308"/>
      <c r="B7" s="309"/>
      <c r="C7" s="309"/>
      <c r="D7" s="309"/>
      <c r="E7" s="309"/>
    </row>
    <row r="8" spans="1:5" ht="19.5" customHeight="1">
      <c r="A8" s="177" t="str">
        <f>+'EPCG-I'!A9</f>
        <v>UNIDAD RESPONSABLE: 26 PDSP SERVICIOS DE SALUD PUBLICA DEL DISTRITO FEDERAL</v>
      </c>
      <c r="B8" s="310"/>
      <c r="C8" s="310"/>
      <c r="D8" s="310"/>
      <c r="E8" s="311"/>
    </row>
    <row r="9" spans="1:5" ht="19.5" customHeight="1">
      <c r="A9" s="177" t="str">
        <f>+'EPCG-I'!A10</f>
        <v>PERÍODO: ENERO - SEPTIEMBRE 2012</v>
      </c>
      <c r="B9" s="312"/>
      <c r="C9" s="312"/>
      <c r="D9" s="312"/>
      <c r="E9" s="313"/>
    </row>
    <row r="10" spans="1:5" ht="20.25" customHeight="1">
      <c r="A10" s="475" t="s">
        <v>140</v>
      </c>
      <c r="B10" s="477" t="s">
        <v>118</v>
      </c>
      <c r="C10" s="478"/>
      <c r="D10" s="478"/>
      <c r="E10" s="475" t="s">
        <v>14</v>
      </c>
    </row>
    <row r="11" spans="1:5" s="316" customFormat="1" ht="43.5" customHeight="1">
      <c r="A11" s="476"/>
      <c r="B11" s="314" t="s">
        <v>84</v>
      </c>
      <c r="C11" s="314" t="s">
        <v>157</v>
      </c>
      <c r="D11" s="315" t="s">
        <v>65</v>
      </c>
      <c r="E11" s="476"/>
    </row>
    <row r="12" spans="1:5" ht="20.25" customHeight="1">
      <c r="A12" s="181"/>
      <c r="B12" s="181"/>
      <c r="C12" s="181"/>
      <c r="D12" s="181"/>
      <c r="E12" s="181"/>
    </row>
    <row r="13" spans="1:5" s="319" customFormat="1" ht="65.25" customHeight="1">
      <c r="A13" s="400" t="s">
        <v>353</v>
      </c>
      <c r="B13" s="317">
        <v>0</v>
      </c>
      <c r="C13" s="317">
        <v>2952878</v>
      </c>
      <c r="D13" s="317">
        <v>1265875</v>
      </c>
      <c r="E13" s="318" t="s">
        <v>428</v>
      </c>
    </row>
    <row r="14" spans="1:5" s="319" customFormat="1" ht="77.25" customHeight="1">
      <c r="A14" s="400" t="s">
        <v>354</v>
      </c>
      <c r="B14" s="317">
        <v>0</v>
      </c>
      <c r="C14" s="317">
        <f>33432380-2250400</f>
        <v>31181980</v>
      </c>
      <c r="D14" s="317">
        <v>7118054.14</v>
      </c>
      <c r="E14" s="318" t="s">
        <v>428</v>
      </c>
    </row>
    <row r="15" spans="1:5" s="319" customFormat="1" ht="77.25" customHeight="1">
      <c r="A15" s="400" t="s">
        <v>375</v>
      </c>
      <c r="B15" s="317">
        <v>0</v>
      </c>
      <c r="C15" s="317">
        <v>7000000</v>
      </c>
      <c r="D15" s="317">
        <v>0</v>
      </c>
      <c r="E15" s="318"/>
    </row>
    <row r="16" spans="1:5" s="319" customFormat="1" ht="77.25" customHeight="1">
      <c r="A16" s="400" t="s">
        <v>378</v>
      </c>
      <c r="B16" s="317">
        <v>0</v>
      </c>
      <c r="C16" s="317">
        <v>2250400</v>
      </c>
      <c r="D16" s="317">
        <v>0</v>
      </c>
      <c r="E16" s="318"/>
    </row>
    <row r="17" spans="1:5" ht="24.75" customHeight="1">
      <c r="A17" s="321" t="s">
        <v>355</v>
      </c>
      <c r="B17" s="401">
        <f>SUM(B13:B16)</f>
        <v>0</v>
      </c>
      <c r="C17" s="401">
        <f>SUM(C13:C16)</f>
        <v>43385258</v>
      </c>
      <c r="D17" s="401">
        <f>SUM(D13:D16)</f>
        <v>8383929.14</v>
      </c>
      <c r="E17" s="320"/>
    </row>
    <row r="19" spans="1:4" ht="13.5">
      <c r="A19" s="221"/>
      <c r="D19" s="222"/>
    </row>
    <row r="20" spans="1:4" ht="14.25">
      <c r="A20" s="223"/>
      <c r="D20" s="224"/>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J58"/>
  <sheetViews>
    <sheetView showGridLines="0" view="pageBreakPreview" zoomScale="130" zoomScaleSheetLayoutView="130" zoomScalePageLayoutView="0" workbookViewId="0" topLeftCell="A11">
      <pane xSplit="3" ySplit="2" topLeftCell="D13" activePane="bottomRight" state="frozen"/>
      <selection pane="topLeft" activeCell="A11" sqref="A11"/>
      <selection pane="topRight" activeCell="D11" sqref="D11"/>
      <selection pane="bottomLeft" activeCell="A13" sqref="A13"/>
      <selection pane="bottomRight" activeCell="D13" sqref="D13"/>
    </sheetView>
  </sheetViews>
  <sheetFormatPr defaultColWidth="11.421875" defaultRowHeight="12.75"/>
  <cols>
    <col min="1" max="1" width="8.00390625" style="1" customWidth="1"/>
    <col min="2" max="3" width="3.7109375" style="1" bestFit="1" customWidth="1"/>
    <col min="4" max="4" width="14.8515625" style="1" customWidth="1"/>
    <col min="5" max="5" width="14.28125" style="1" customWidth="1"/>
    <col min="6" max="6" width="13.57421875" style="1" customWidth="1"/>
    <col min="7" max="8" width="12.140625" style="1" customWidth="1"/>
    <col min="9" max="9" width="79.421875" style="1" customWidth="1"/>
    <col min="10" max="16384" width="11.421875" style="1" customWidth="1"/>
  </cols>
  <sheetData>
    <row r="1" ht="17.25">
      <c r="I1" s="24"/>
    </row>
    <row r="2" ht="18">
      <c r="I2" s="19"/>
    </row>
    <row r="3" ht="15">
      <c r="I3" s="26"/>
    </row>
    <row r="4" ht="15">
      <c r="I4" s="26"/>
    </row>
    <row r="5" ht="13.5"/>
    <row r="6" ht="13.5"/>
    <row r="7" spans="1:9" ht="34.5" customHeight="1">
      <c r="A7" s="113" t="s">
        <v>136</v>
      </c>
      <c r="B7" s="113"/>
      <c r="C7" s="113"/>
      <c r="D7" s="114"/>
      <c r="E7" s="114"/>
      <c r="F7" s="114"/>
      <c r="G7" s="114"/>
      <c r="H7" s="114"/>
      <c r="I7" s="114"/>
    </row>
    <row r="8" ht="6.75" customHeight="1"/>
    <row r="9" spans="1:9" ht="17.25" customHeight="1">
      <c r="A9" s="4" t="s">
        <v>343</v>
      </c>
      <c r="B9" s="20"/>
      <c r="C9" s="20"/>
      <c r="D9" s="2"/>
      <c r="E9" s="2"/>
      <c r="F9" s="2"/>
      <c r="G9" s="2"/>
      <c r="H9" s="2"/>
      <c r="I9" s="3"/>
    </row>
    <row r="10" spans="1:9" ht="17.25" customHeight="1">
      <c r="A10" s="4" t="s">
        <v>344</v>
      </c>
      <c r="B10" s="20"/>
      <c r="C10" s="20"/>
      <c r="D10" s="2"/>
      <c r="E10" s="2"/>
      <c r="F10" s="2"/>
      <c r="G10" s="2"/>
      <c r="H10" s="2"/>
      <c r="I10" s="3"/>
    </row>
    <row r="11" spans="1:10" ht="25.5" customHeight="1">
      <c r="A11" s="418" t="s">
        <v>19</v>
      </c>
      <c r="B11" s="418" t="s">
        <v>287</v>
      </c>
      <c r="C11" s="418" t="s">
        <v>177</v>
      </c>
      <c r="D11" s="118" t="s">
        <v>4</v>
      </c>
      <c r="E11" s="118"/>
      <c r="F11" s="118"/>
      <c r="G11" s="118"/>
      <c r="H11" s="118"/>
      <c r="I11" s="115" t="s">
        <v>164</v>
      </c>
      <c r="J11" s="8"/>
    </row>
    <row r="12" spans="1:10" ht="51.75" customHeight="1">
      <c r="A12" s="419"/>
      <c r="B12" s="419"/>
      <c r="C12" s="419"/>
      <c r="D12" s="116" t="s">
        <v>154</v>
      </c>
      <c r="E12" s="116" t="s">
        <v>166</v>
      </c>
      <c r="F12" s="116" t="s">
        <v>167</v>
      </c>
      <c r="G12" s="116" t="s">
        <v>170</v>
      </c>
      <c r="H12" s="116" t="s">
        <v>169</v>
      </c>
      <c r="I12" s="117" t="s">
        <v>168</v>
      </c>
      <c r="J12" s="9"/>
    </row>
    <row r="13" spans="1:9" ht="12.75" customHeight="1">
      <c r="A13" s="11"/>
      <c r="B13" s="11"/>
      <c r="C13" s="11"/>
      <c r="D13" s="269"/>
      <c r="E13" s="269"/>
      <c r="F13" s="269"/>
      <c r="G13" s="269"/>
      <c r="H13" s="269"/>
      <c r="I13" s="40"/>
    </row>
    <row r="14" spans="1:9" ht="67.5">
      <c r="A14" s="134">
        <v>1000</v>
      </c>
      <c r="B14" s="134">
        <v>1</v>
      </c>
      <c r="C14" s="134">
        <v>8</v>
      </c>
      <c r="D14" s="271">
        <v>88293332.08</v>
      </c>
      <c r="E14" s="271">
        <v>80189119.94</v>
      </c>
      <c r="F14" s="271">
        <v>80189119.94</v>
      </c>
      <c r="G14" s="271">
        <f>+D14-E14</f>
        <v>8104212.140000001</v>
      </c>
      <c r="H14" s="271">
        <f>+E14-F14</f>
        <v>0</v>
      </c>
      <c r="I14" s="276" t="s">
        <v>338</v>
      </c>
    </row>
    <row r="15" spans="1:9" ht="18" customHeight="1">
      <c r="A15" s="135"/>
      <c r="B15" s="135"/>
      <c r="C15" s="135"/>
      <c r="D15" s="272"/>
      <c r="E15" s="272"/>
      <c r="F15" s="272"/>
      <c r="G15" s="272"/>
      <c r="H15" s="272"/>
      <c r="I15" s="280" t="s">
        <v>288</v>
      </c>
    </row>
    <row r="16" spans="1:10" ht="40.5">
      <c r="A16" s="43"/>
      <c r="B16" s="43">
        <v>2</v>
      </c>
      <c r="C16" s="43">
        <v>2</v>
      </c>
      <c r="D16" s="270">
        <v>64220806</v>
      </c>
      <c r="E16" s="270">
        <v>63029747</v>
      </c>
      <c r="F16" s="270">
        <v>63029747</v>
      </c>
      <c r="G16" s="270">
        <f>+D16-E16</f>
        <v>1191059</v>
      </c>
      <c r="H16" s="270">
        <f>+E16-F16</f>
        <v>0</v>
      </c>
      <c r="I16" s="278" t="s">
        <v>345</v>
      </c>
      <c r="J16" s="1">
        <f>324+874+10+10</f>
        <v>1218</v>
      </c>
    </row>
    <row r="17" spans="1:9" ht="13.5">
      <c r="A17" s="135"/>
      <c r="B17" s="135"/>
      <c r="C17" s="135"/>
      <c r="D17" s="272"/>
      <c r="E17" s="272"/>
      <c r="F17" s="272"/>
      <c r="G17" s="272"/>
      <c r="H17" s="272"/>
      <c r="I17" s="280" t="s">
        <v>288</v>
      </c>
    </row>
    <row r="18" spans="1:10" ht="162">
      <c r="A18" s="43"/>
      <c r="B18" s="43"/>
      <c r="C18" s="43">
        <v>3</v>
      </c>
      <c r="D18" s="270">
        <v>1827243827.7099998</v>
      </c>
      <c r="E18" s="270">
        <v>1737569416.96</v>
      </c>
      <c r="F18" s="270">
        <f>+E18</f>
        <v>1737569416.96</v>
      </c>
      <c r="G18" s="270">
        <f>+D18-E18</f>
        <v>89674410.74999976</v>
      </c>
      <c r="H18" s="270">
        <f>+E18-F18</f>
        <v>0</v>
      </c>
      <c r="I18" s="278" t="s">
        <v>346</v>
      </c>
      <c r="J18" s="1">
        <f>+J16-1500</f>
        <v>-282</v>
      </c>
    </row>
    <row r="19" spans="1:9" ht="18" customHeight="1">
      <c r="A19" s="135"/>
      <c r="B19" s="135"/>
      <c r="C19" s="135"/>
      <c r="D19" s="272"/>
      <c r="E19" s="272"/>
      <c r="F19" s="272"/>
      <c r="G19" s="272"/>
      <c r="H19" s="272"/>
      <c r="I19" s="280" t="s">
        <v>288</v>
      </c>
    </row>
    <row r="20" spans="1:10" ht="54">
      <c r="A20" s="43"/>
      <c r="B20" s="43"/>
      <c r="C20" s="43">
        <v>6</v>
      </c>
      <c r="D20" s="270">
        <v>136013044.88</v>
      </c>
      <c r="E20" s="270">
        <v>134239343.57</v>
      </c>
      <c r="F20" s="270">
        <f>+E20</f>
        <v>134239343.57</v>
      </c>
      <c r="G20" s="270">
        <f>+D20-E20</f>
        <v>1773701.3100000024</v>
      </c>
      <c r="H20" s="270">
        <f>+E20-F20</f>
        <v>0</v>
      </c>
      <c r="I20" s="278" t="s">
        <v>339</v>
      </c>
      <c r="J20" s="1">
        <f>324+874+10+10</f>
        <v>1218</v>
      </c>
    </row>
    <row r="21" spans="1:10" ht="18" customHeight="1">
      <c r="A21" s="135"/>
      <c r="B21" s="135"/>
      <c r="C21" s="135"/>
      <c r="D21" s="272"/>
      <c r="E21" s="272"/>
      <c r="F21" s="272"/>
      <c r="G21" s="272"/>
      <c r="H21" s="272"/>
      <c r="I21" s="280" t="s">
        <v>288</v>
      </c>
      <c r="J21" s="1">
        <f>+J20-1500</f>
        <v>-282</v>
      </c>
    </row>
    <row r="22" spans="1:9" ht="18" customHeight="1">
      <c r="A22" s="415" t="s">
        <v>332</v>
      </c>
      <c r="B22" s="416"/>
      <c r="C22" s="417"/>
      <c r="D22" s="273">
        <f>SUBTOTAL(9,D14:D20)</f>
        <v>2115771010.6699996</v>
      </c>
      <c r="E22" s="273">
        <f>SUBTOTAL(9,E14:E20)</f>
        <v>2015027627.47</v>
      </c>
      <c r="F22" s="273">
        <f>SUBTOTAL(9,F14:F20)</f>
        <v>2015027627.47</v>
      </c>
      <c r="G22" s="273">
        <f>SUBTOTAL(9,G14:G20)</f>
        <v>100743383.19999976</v>
      </c>
      <c r="H22" s="273">
        <f>SUBTOTAL(9,H14:H18)</f>
        <v>0</v>
      </c>
      <c r="I22" s="296"/>
    </row>
    <row r="23" spans="1:9" ht="40.5">
      <c r="A23" s="43">
        <v>2000</v>
      </c>
      <c r="B23" s="43">
        <v>1</v>
      </c>
      <c r="C23" s="43">
        <v>7</v>
      </c>
      <c r="D23" s="270">
        <v>9925</v>
      </c>
      <c r="E23" s="270">
        <v>0</v>
      </c>
      <c r="F23" s="270">
        <v>0</v>
      </c>
      <c r="G23" s="270">
        <f>+D23-E23</f>
        <v>9925</v>
      </c>
      <c r="H23" s="270">
        <f>+E23-F23</f>
        <v>0</v>
      </c>
      <c r="I23" s="278" t="s">
        <v>340</v>
      </c>
    </row>
    <row r="24" spans="1:9" ht="18" customHeight="1">
      <c r="A24" s="135"/>
      <c r="B24" s="135"/>
      <c r="C24" s="135"/>
      <c r="D24" s="272"/>
      <c r="E24" s="272"/>
      <c r="F24" s="272"/>
      <c r="G24" s="272"/>
      <c r="H24" s="272"/>
      <c r="I24" s="253" t="s">
        <v>288</v>
      </c>
    </row>
    <row r="25" spans="1:9" ht="81">
      <c r="A25" s="300"/>
      <c r="B25" s="297"/>
      <c r="C25" s="303">
        <v>8</v>
      </c>
      <c r="D25" s="271">
        <v>38001611.68</v>
      </c>
      <c r="E25" s="271">
        <v>8142581.43</v>
      </c>
      <c r="F25" s="271">
        <f>+E25</f>
        <v>8142581.43</v>
      </c>
      <c r="G25" s="270">
        <f>+D25-E25</f>
        <v>29859030.25</v>
      </c>
      <c r="H25" s="270">
        <f>+E25-F25</f>
        <v>0</v>
      </c>
      <c r="I25" s="279" t="s">
        <v>347</v>
      </c>
    </row>
    <row r="26" spans="1:9" ht="18" customHeight="1">
      <c r="A26" s="135"/>
      <c r="B26" s="135"/>
      <c r="C26" s="135"/>
      <c r="D26" s="272"/>
      <c r="E26" s="272"/>
      <c r="F26" s="272"/>
      <c r="G26" s="272"/>
      <c r="H26" s="272"/>
      <c r="I26" s="253" t="s">
        <v>288</v>
      </c>
    </row>
    <row r="27" spans="1:9" ht="54">
      <c r="A27" s="43"/>
      <c r="B27" s="43">
        <v>2</v>
      </c>
      <c r="C27" s="43">
        <v>2</v>
      </c>
      <c r="D27" s="270">
        <v>4675000</v>
      </c>
      <c r="E27" s="270">
        <v>1531696.59</v>
      </c>
      <c r="F27" s="270">
        <f>+E27</f>
        <v>1531696.59</v>
      </c>
      <c r="G27" s="270">
        <f>+D27-E27</f>
        <v>3143303.41</v>
      </c>
      <c r="H27" s="270">
        <f>+E27-F27</f>
        <v>0</v>
      </c>
      <c r="I27" s="279" t="s">
        <v>341</v>
      </c>
    </row>
    <row r="28" spans="1:9" ht="18" customHeight="1">
      <c r="A28" s="135"/>
      <c r="B28" s="135"/>
      <c r="C28" s="135"/>
      <c r="D28" s="272"/>
      <c r="E28" s="272"/>
      <c r="F28" s="272"/>
      <c r="G28" s="272"/>
      <c r="H28" s="272"/>
      <c r="I28" s="253" t="s">
        <v>288</v>
      </c>
    </row>
    <row r="29" spans="1:9" ht="108">
      <c r="A29" s="43"/>
      <c r="B29" s="43"/>
      <c r="C29" s="43">
        <v>3</v>
      </c>
      <c r="D29" s="270">
        <v>315302044.96</v>
      </c>
      <c r="E29" s="270">
        <v>113357076.57000001</v>
      </c>
      <c r="F29" s="270">
        <f>+E29</f>
        <v>113357076.57000001</v>
      </c>
      <c r="G29" s="270">
        <f>+D29-E29</f>
        <v>201944968.39</v>
      </c>
      <c r="H29" s="270">
        <f>+E29-F29</f>
        <v>0</v>
      </c>
      <c r="I29" s="279" t="s">
        <v>348</v>
      </c>
    </row>
    <row r="30" spans="1:9" ht="13.5">
      <c r="A30" s="135"/>
      <c r="B30" s="135"/>
      <c r="C30" s="135"/>
      <c r="D30" s="272"/>
      <c r="E30" s="272"/>
      <c r="F30" s="272"/>
      <c r="G30" s="272"/>
      <c r="H30" s="272"/>
      <c r="I30" s="280" t="s">
        <v>288</v>
      </c>
    </row>
    <row r="31" spans="1:9" ht="54">
      <c r="A31" s="43"/>
      <c r="B31" s="43"/>
      <c r="C31" s="43">
        <v>6</v>
      </c>
      <c r="D31" s="270">
        <v>878680</v>
      </c>
      <c r="E31" s="270">
        <v>371859.63</v>
      </c>
      <c r="F31" s="270">
        <f>+E31</f>
        <v>371859.63</v>
      </c>
      <c r="G31" s="270">
        <f>+D31-E31</f>
        <v>506820.37</v>
      </c>
      <c r="H31" s="270">
        <f>+E31-F31</f>
        <v>0</v>
      </c>
      <c r="I31" s="279" t="s">
        <v>342</v>
      </c>
    </row>
    <row r="32" spans="1:9" ht="13.5">
      <c r="A32" s="135"/>
      <c r="B32" s="135"/>
      <c r="C32" s="135"/>
      <c r="D32" s="272"/>
      <c r="E32" s="272"/>
      <c r="F32" s="272"/>
      <c r="G32" s="272"/>
      <c r="H32" s="272"/>
      <c r="I32" s="280" t="s">
        <v>288</v>
      </c>
    </row>
    <row r="33" spans="1:9" ht="18" customHeight="1">
      <c r="A33" s="420" t="s">
        <v>333</v>
      </c>
      <c r="B33" s="421"/>
      <c r="C33" s="422"/>
      <c r="D33" s="298">
        <f>SUBTOTAL(9,D23:D32)</f>
        <v>358867261.64</v>
      </c>
      <c r="E33" s="298">
        <f>SUBTOTAL(9,E23:E32)</f>
        <v>123403214.22</v>
      </c>
      <c r="F33" s="298">
        <f>SUBTOTAL(9,F23:F32)</f>
        <v>123403214.22</v>
      </c>
      <c r="G33" s="298">
        <f>SUBTOTAL(9,G23:G32)</f>
        <v>235464047.42</v>
      </c>
      <c r="H33" s="298">
        <f>SUBTOTAL(9,H23:H32)</f>
        <v>0</v>
      </c>
      <c r="I33" s="278"/>
    </row>
    <row r="34" spans="1:9" ht="18" customHeight="1">
      <c r="A34" s="135"/>
      <c r="B34" s="135"/>
      <c r="C34" s="135"/>
      <c r="D34" s="272"/>
      <c r="E34" s="272"/>
      <c r="F34" s="272"/>
      <c r="G34" s="272"/>
      <c r="H34" s="272"/>
      <c r="I34" s="277"/>
    </row>
    <row r="35" spans="1:9" ht="189">
      <c r="A35" s="43">
        <v>3000</v>
      </c>
      <c r="B35" s="43">
        <v>1</v>
      </c>
      <c r="C35" s="43">
        <v>8</v>
      </c>
      <c r="D35" s="270">
        <v>73389405.27000001</v>
      </c>
      <c r="E35" s="270">
        <v>42923955.03</v>
      </c>
      <c r="F35" s="270">
        <f>+E35</f>
        <v>42923955.03</v>
      </c>
      <c r="G35" s="270">
        <f>+D35-E35</f>
        <v>30465450.24000001</v>
      </c>
      <c r="H35" s="270">
        <f>+E35-F35</f>
        <v>0</v>
      </c>
      <c r="I35" s="278" t="s">
        <v>349</v>
      </c>
    </row>
    <row r="36" spans="1:9" ht="18" customHeight="1">
      <c r="A36" s="135"/>
      <c r="B36" s="135"/>
      <c r="C36" s="135"/>
      <c r="D36" s="272"/>
      <c r="E36" s="272"/>
      <c r="F36" s="272"/>
      <c r="G36" s="272"/>
      <c r="H36" s="272"/>
      <c r="I36" s="280" t="s">
        <v>288</v>
      </c>
    </row>
    <row r="37" spans="1:9" ht="27">
      <c r="A37" s="43"/>
      <c r="B37" s="43">
        <v>2</v>
      </c>
      <c r="C37" s="43">
        <v>2</v>
      </c>
      <c r="D37" s="270">
        <v>1632409</v>
      </c>
      <c r="E37" s="270">
        <v>1580409</v>
      </c>
      <c r="F37" s="270">
        <f>+E37</f>
        <v>1580409</v>
      </c>
      <c r="G37" s="270">
        <f>+D37-E37</f>
        <v>52000</v>
      </c>
      <c r="H37" s="270">
        <f>+E37-F37</f>
        <v>0</v>
      </c>
      <c r="I37" s="278" t="s">
        <v>350</v>
      </c>
    </row>
    <row r="38" spans="1:9" ht="18" customHeight="1">
      <c r="A38" s="135"/>
      <c r="B38" s="135"/>
      <c r="C38" s="135"/>
      <c r="D38" s="272"/>
      <c r="E38" s="272"/>
      <c r="F38" s="272"/>
      <c r="G38" s="272"/>
      <c r="H38" s="272"/>
      <c r="I38" s="280" t="s">
        <v>288</v>
      </c>
    </row>
    <row r="39" spans="1:9" ht="175.5">
      <c r="A39" s="43"/>
      <c r="B39" s="43"/>
      <c r="C39" s="43">
        <v>3</v>
      </c>
      <c r="D39" s="270">
        <v>323213452.93</v>
      </c>
      <c r="E39" s="270">
        <v>109873687.70000002</v>
      </c>
      <c r="F39" s="270">
        <f>+E39</f>
        <v>109873687.70000002</v>
      </c>
      <c r="G39" s="270">
        <f>+D39-E39</f>
        <v>213339765.23</v>
      </c>
      <c r="H39" s="270">
        <f>+E39-F39</f>
        <v>0</v>
      </c>
      <c r="I39" s="278" t="s">
        <v>363</v>
      </c>
    </row>
    <row r="40" spans="1:9" ht="18" customHeight="1">
      <c r="A40" s="135"/>
      <c r="B40" s="135"/>
      <c r="C40" s="135"/>
      <c r="D40" s="272"/>
      <c r="E40" s="272"/>
      <c r="F40" s="272"/>
      <c r="G40" s="272"/>
      <c r="H40" s="272"/>
      <c r="I40" s="280" t="s">
        <v>288</v>
      </c>
    </row>
    <row r="41" spans="1:9" ht="27">
      <c r="A41" s="43"/>
      <c r="B41" s="43"/>
      <c r="C41" s="43">
        <v>6</v>
      </c>
      <c r="D41" s="270">
        <v>5116442.12</v>
      </c>
      <c r="E41" s="270">
        <v>4961694.12</v>
      </c>
      <c r="F41" s="270">
        <f>+E41</f>
        <v>4961694.12</v>
      </c>
      <c r="G41" s="270">
        <f>+D41-E41</f>
        <v>154748</v>
      </c>
      <c r="H41" s="270">
        <f>+E41-F41</f>
        <v>0</v>
      </c>
      <c r="I41" s="278" t="s">
        <v>364</v>
      </c>
    </row>
    <row r="42" spans="1:9" ht="18" customHeight="1">
      <c r="A42" s="135"/>
      <c r="B42" s="135"/>
      <c r="C42" s="135"/>
      <c r="D42" s="272"/>
      <c r="E42" s="272"/>
      <c r="F42" s="272"/>
      <c r="G42" s="272"/>
      <c r="H42" s="272"/>
      <c r="I42" s="280" t="s">
        <v>288</v>
      </c>
    </row>
    <row r="43" spans="1:9" ht="18" customHeight="1">
      <c r="A43" s="415" t="s">
        <v>334</v>
      </c>
      <c r="B43" s="416"/>
      <c r="C43" s="417"/>
      <c r="D43" s="298">
        <f>SUBTOTAL(9,D35:D42)</f>
        <v>403351709.32000005</v>
      </c>
      <c r="E43" s="298">
        <f>SUBTOTAL(9,E35:E42)</f>
        <v>159339745.85000002</v>
      </c>
      <c r="F43" s="298">
        <f>SUBTOTAL(9,F35:F42)</f>
        <v>159339745.85000002</v>
      </c>
      <c r="G43" s="298">
        <f>SUBTOTAL(9,G35:G42)</f>
        <v>244011963.47</v>
      </c>
      <c r="H43" s="298">
        <f>SUBTOTAL(9,H35:H42)</f>
        <v>0</v>
      </c>
      <c r="I43" s="278"/>
    </row>
    <row r="44" spans="1:9" ht="94.5">
      <c r="A44" s="43">
        <v>4000</v>
      </c>
      <c r="B44" s="43">
        <v>2</v>
      </c>
      <c r="C44" s="43">
        <v>3</v>
      </c>
      <c r="D44" s="270">
        <v>17343200</v>
      </c>
      <c r="E44" s="270">
        <v>0</v>
      </c>
      <c r="F44" s="270">
        <f>+E44</f>
        <v>0</v>
      </c>
      <c r="G44" s="270">
        <f>+D44-E44</f>
        <v>17343200</v>
      </c>
      <c r="H44" s="270">
        <f>+E44-F44</f>
        <v>0</v>
      </c>
      <c r="I44" s="279" t="s">
        <v>366</v>
      </c>
    </row>
    <row r="45" spans="1:9" ht="18" customHeight="1">
      <c r="A45" s="135"/>
      <c r="B45" s="135"/>
      <c r="C45" s="135"/>
      <c r="D45" s="272"/>
      <c r="E45" s="272"/>
      <c r="F45" s="272"/>
      <c r="G45" s="272"/>
      <c r="H45" s="272"/>
      <c r="I45" s="280" t="s">
        <v>288</v>
      </c>
    </row>
    <row r="46" spans="1:9" ht="18" customHeight="1">
      <c r="A46" s="415" t="s">
        <v>365</v>
      </c>
      <c r="B46" s="416"/>
      <c r="C46" s="417"/>
      <c r="D46" s="298">
        <f>SUBTOTAL(9,D44:D45)</f>
        <v>17343200</v>
      </c>
      <c r="E46" s="298">
        <f>SUBTOTAL(9,E44:E45)</f>
        <v>0</v>
      </c>
      <c r="F46" s="298">
        <f>SUBTOTAL(9,F44:F45)</f>
        <v>0</v>
      </c>
      <c r="G46" s="298">
        <f>SUBTOTAL(9,G44:G45)</f>
        <v>17343200</v>
      </c>
      <c r="H46" s="298">
        <f>SUBTOTAL(9,H44:H45)</f>
        <v>0</v>
      </c>
      <c r="I46" s="278"/>
    </row>
    <row r="47" spans="1:9" ht="13.5">
      <c r="A47" s="43"/>
      <c r="B47" s="43"/>
      <c r="C47" s="43"/>
      <c r="D47" s="270"/>
      <c r="E47" s="270"/>
      <c r="F47" s="270"/>
      <c r="G47" s="270"/>
      <c r="H47" s="270"/>
      <c r="I47" s="279"/>
    </row>
    <row r="48" spans="1:9" ht="67.5">
      <c r="A48" s="43">
        <v>5000</v>
      </c>
      <c r="B48" s="43">
        <v>2</v>
      </c>
      <c r="C48" s="43">
        <v>3</v>
      </c>
      <c r="D48" s="270">
        <v>130773351.78999996</v>
      </c>
      <c r="E48" s="270">
        <v>11743395.790000001</v>
      </c>
      <c r="F48" s="270">
        <f>+E48</f>
        <v>11743395.790000001</v>
      </c>
      <c r="G48" s="270">
        <f>+D48-E48</f>
        <v>119029955.99999996</v>
      </c>
      <c r="H48" s="270">
        <f>+E48-F48</f>
        <v>0</v>
      </c>
      <c r="I48" s="278" t="s">
        <v>367</v>
      </c>
    </row>
    <row r="49" spans="1:9" ht="18" customHeight="1">
      <c r="A49" s="135"/>
      <c r="B49" s="135"/>
      <c r="C49" s="135"/>
      <c r="D49" s="272"/>
      <c r="E49" s="272"/>
      <c r="F49" s="272"/>
      <c r="G49" s="272"/>
      <c r="H49" s="272"/>
      <c r="I49" s="280" t="s">
        <v>288</v>
      </c>
    </row>
    <row r="50" spans="1:9" ht="18" customHeight="1">
      <c r="A50" s="415" t="s">
        <v>336</v>
      </c>
      <c r="B50" s="416"/>
      <c r="C50" s="417"/>
      <c r="D50" s="298">
        <f>SUBTOTAL(9,D48)</f>
        <v>130773351.78999996</v>
      </c>
      <c r="E50" s="298">
        <f>SUBTOTAL(9,E48)</f>
        <v>11743395.790000001</v>
      </c>
      <c r="F50" s="298">
        <f>SUBTOTAL(9,F48)</f>
        <v>11743395.790000001</v>
      </c>
      <c r="G50" s="298">
        <f>SUBTOTAL(9,G48)</f>
        <v>119029955.99999996</v>
      </c>
      <c r="H50" s="298">
        <f>SUBTOTAL(9,H48)</f>
        <v>0</v>
      </c>
      <c r="I50" s="147"/>
    </row>
    <row r="51" spans="1:9" ht="81">
      <c r="A51" s="43">
        <v>6000</v>
      </c>
      <c r="B51" s="43">
        <v>2</v>
      </c>
      <c r="C51" s="43">
        <v>3</v>
      </c>
      <c r="D51" s="270">
        <v>72549214.67</v>
      </c>
      <c r="E51" s="270">
        <v>7675351.359999999</v>
      </c>
      <c r="F51" s="270">
        <f>+E51</f>
        <v>7675351.359999999</v>
      </c>
      <c r="G51" s="270">
        <f>+D51-E51</f>
        <v>64873863.31</v>
      </c>
      <c r="H51" s="270">
        <f>+E51-F51</f>
        <v>0</v>
      </c>
      <c r="I51" s="279" t="s">
        <v>368</v>
      </c>
    </row>
    <row r="52" spans="1:9" ht="18" customHeight="1">
      <c r="A52" s="135"/>
      <c r="B52" s="135"/>
      <c r="C52" s="135"/>
      <c r="D52" s="272"/>
      <c r="E52" s="272"/>
      <c r="F52" s="272"/>
      <c r="G52" s="272"/>
      <c r="H52" s="272"/>
      <c r="I52" s="280" t="s">
        <v>288</v>
      </c>
    </row>
    <row r="53" spans="1:9" ht="18" customHeight="1">
      <c r="A53" s="415" t="s">
        <v>335</v>
      </c>
      <c r="B53" s="416"/>
      <c r="C53" s="417"/>
      <c r="D53" s="298">
        <f>SUBTOTAL(9,D51)</f>
        <v>72549214.67</v>
      </c>
      <c r="E53" s="298">
        <f>SUBTOTAL(9,E51)</f>
        <v>7675351.359999999</v>
      </c>
      <c r="F53" s="298">
        <f>SUBTOTAL(9,F51)</f>
        <v>7675351.359999999</v>
      </c>
      <c r="G53" s="298">
        <f>SUBTOTAL(9,G51)</f>
        <v>64873863.31</v>
      </c>
      <c r="H53" s="298">
        <f>SUBTOTAL(9,H51)</f>
        <v>0</v>
      </c>
      <c r="I53" s="278"/>
    </row>
    <row r="54" spans="1:9" ht="18" customHeight="1">
      <c r="A54" s="135"/>
      <c r="B54" s="135"/>
      <c r="C54" s="135"/>
      <c r="D54" s="272"/>
      <c r="E54" s="272"/>
      <c r="F54" s="272"/>
      <c r="G54" s="272"/>
      <c r="H54" s="272"/>
      <c r="I54" s="277"/>
    </row>
    <row r="55" spans="1:9" ht="18" customHeight="1">
      <c r="A55" s="301"/>
      <c r="B55" s="284"/>
      <c r="C55" s="284"/>
      <c r="D55" s="274">
        <f>+D22+D33+D43+D50+D53+D46</f>
        <v>3098655748.0899997</v>
      </c>
      <c r="E55" s="274">
        <f>+E22+E33+E43+E50+E53+E46</f>
        <v>2317189334.69</v>
      </c>
      <c r="F55" s="274">
        <f>+F22+F33+F43+F50+F53+F46</f>
        <v>2317189334.69</v>
      </c>
      <c r="G55" s="274">
        <f>+G22+G33+G43+G50+G53+G46</f>
        <v>781466413.3999999</v>
      </c>
      <c r="H55" s="274">
        <f>+H22+H33+H43+H50+H53+H46</f>
        <v>0</v>
      </c>
      <c r="I55" s="22"/>
    </row>
    <row r="57" spans="4:9" ht="14.25">
      <c r="D57" s="299">
        <v>3098655748.090001</v>
      </c>
      <c r="E57" s="299">
        <v>2317189334.6900005</v>
      </c>
      <c r="F57" s="299">
        <v>2317189334.6900005</v>
      </c>
      <c r="H57" s="98"/>
      <c r="I57" s="98"/>
    </row>
    <row r="58" spans="4:9" ht="14.25">
      <c r="D58" s="275">
        <f>+D55-+D57</f>
        <v>0</v>
      </c>
      <c r="E58" s="275">
        <f>+E55-+E57</f>
        <v>0</v>
      </c>
      <c r="F58" s="275">
        <f>+F55-+F57</f>
        <v>0</v>
      </c>
      <c r="H58" s="99"/>
      <c r="I58" s="99"/>
    </row>
  </sheetData>
  <sheetProtection/>
  <mergeCells count="9">
    <mergeCell ref="A53:C53"/>
    <mergeCell ref="A50:C50"/>
    <mergeCell ref="B11:B12"/>
    <mergeCell ref="C11:C12"/>
    <mergeCell ref="A11:A12"/>
    <mergeCell ref="A22:C22"/>
    <mergeCell ref="A33:C33"/>
    <mergeCell ref="A43:C43"/>
    <mergeCell ref="A46:C46"/>
  </mergeCells>
  <printOptions horizontalCentered="1"/>
  <pageMargins left="0.17" right="0.17"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rowBreaks count="2" manualBreakCount="2">
    <brk id="22" max="8" man="1"/>
    <brk id="40" max="8" man="1"/>
  </rowBreaks>
  <drawing r:id="rId1"/>
</worksheet>
</file>

<file path=xl/worksheets/sheet20.xml><?xml version="1.0" encoding="utf-8"?>
<worksheet xmlns="http://schemas.openxmlformats.org/spreadsheetml/2006/main" xmlns:r="http://schemas.openxmlformats.org/officeDocument/2006/relationships">
  <dimension ref="A6:I32"/>
  <sheetViews>
    <sheetView showGridLines="0" zoomScaleSheetLayoutView="50" zoomScalePageLayoutView="0" workbookViewId="0" topLeftCell="A1">
      <selection activeCell="A1" sqref="A1"/>
    </sheetView>
  </sheetViews>
  <sheetFormatPr defaultColWidth="12.57421875" defaultRowHeight="12.75"/>
  <cols>
    <col min="1" max="1" width="34.7109375" style="46" customWidth="1"/>
    <col min="2" max="2" width="9.421875" style="47" customWidth="1"/>
    <col min="3" max="3" width="10.8515625" style="47" customWidth="1"/>
    <col min="4" max="4" width="12.7109375" style="47" bestFit="1" customWidth="1"/>
    <col min="5" max="5" width="10.00390625" style="47" customWidth="1"/>
    <col min="6" max="6" width="11.140625" style="47" customWidth="1"/>
    <col min="7" max="7" width="11.140625" style="47" bestFit="1" customWidth="1"/>
    <col min="8" max="8" width="9.8515625" style="47" customWidth="1"/>
    <col min="9" max="9" width="47.421875" style="47" customWidth="1"/>
    <col min="10" max="16384" width="12.57421875" style="47" customWidth="1"/>
  </cols>
  <sheetData>
    <row r="1" ht="13.5"/>
    <row r="2" ht="13.5"/>
    <row r="3" ht="13.5"/>
    <row r="4" ht="13.5"/>
    <row r="5" ht="52.5" customHeight="1"/>
    <row r="6" spans="1:9" ht="34.5" customHeight="1">
      <c r="A6" s="113" t="s">
        <v>53</v>
      </c>
      <c r="B6" s="113"/>
      <c r="C6" s="114"/>
      <c r="D6" s="114"/>
      <c r="E6" s="114"/>
      <c r="F6" s="114"/>
      <c r="G6" s="114"/>
      <c r="H6" s="113"/>
      <c r="I6" s="113"/>
    </row>
    <row r="7" spans="1:9" ht="7.5" customHeight="1">
      <c r="A7" s="48"/>
      <c r="B7" s="49"/>
      <c r="C7" s="49"/>
      <c r="D7" s="49"/>
      <c r="E7" s="49"/>
      <c r="F7" s="49"/>
      <c r="G7" s="49"/>
      <c r="H7" s="49"/>
      <c r="I7" s="49"/>
    </row>
    <row r="8" spans="1:9" ht="19.5" customHeight="1">
      <c r="A8" s="4" t="str">
        <f>+'EPCG-I'!A9</f>
        <v>UNIDAD RESPONSABLE: 26 PDSP SERVICIOS DE SALUD PUBLICA DEL DISTRITO FEDERAL</v>
      </c>
      <c r="B8" s="50"/>
      <c r="C8" s="50"/>
      <c r="D8" s="50"/>
      <c r="E8" s="50"/>
      <c r="F8" s="50"/>
      <c r="G8" s="50"/>
      <c r="H8" s="50"/>
      <c r="I8" s="51"/>
    </row>
    <row r="9" spans="1:9" ht="19.5" customHeight="1">
      <c r="A9" s="4" t="str">
        <f>+'EPCG-I'!A10</f>
        <v>PERÍODO: ENERO - SEPTIEMBRE 2012</v>
      </c>
      <c r="B9" s="52"/>
      <c r="C9" s="52"/>
      <c r="D9" s="52"/>
      <c r="E9" s="52"/>
      <c r="F9" s="52"/>
      <c r="G9" s="52"/>
      <c r="H9" s="52"/>
      <c r="I9" s="53"/>
    </row>
    <row r="10" spans="1:9" ht="19.5" customHeight="1">
      <c r="A10" s="163" t="s">
        <v>150</v>
      </c>
      <c r="B10" s="164"/>
      <c r="C10" s="165"/>
      <c r="D10" s="165"/>
      <c r="E10" s="165"/>
      <c r="F10" s="165"/>
      <c r="G10" s="165"/>
      <c r="H10" s="164"/>
      <c r="I10" s="166"/>
    </row>
    <row r="11" spans="1:9" ht="19.5" customHeight="1">
      <c r="A11" s="163" t="s">
        <v>151</v>
      </c>
      <c r="B11" s="164"/>
      <c r="C11" s="165"/>
      <c r="D11" s="165"/>
      <c r="E11" s="165"/>
      <c r="F11" s="165"/>
      <c r="G11" s="165"/>
      <c r="H11" s="164"/>
      <c r="I11" s="166"/>
    </row>
    <row r="12" spans="1:9" ht="20.25" customHeight="1">
      <c r="A12" s="479" t="s">
        <v>48</v>
      </c>
      <c r="B12" s="479" t="s">
        <v>83</v>
      </c>
      <c r="C12" s="481" t="s">
        <v>118</v>
      </c>
      <c r="D12" s="482"/>
      <c r="E12" s="482"/>
      <c r="F12" s="482"/>
      <c r="G12" s="483"/>
      <c r="H12" s="484" t="s">
        <v>85</v>
      </c>
      <c r="I12" s="479" t="s">
        <v>50</v>
      </c>
    </row>
    <row r="13" spans="1:9" s="56" customFormat="1" ht="43.5" customHeight="1">
      <c r="A13" s="480"/>
      <c r="B13" s="480"/>
      <c r="C13" s="167" t="s">
        <v>84</v>
      </c>
      <c r="D13" s="167" t="s">
        <v>157</v>
      </c>
      <c r="E13" s="168" t="s">
        <v>65</v>
      </c>
      <c r="F13" s="167" t="s">
        <v>171</v>
      </c>
      <c r="G13" s="169" t="s">
        <v>172</v>
      </c>
      <c r="H13" s="485"/>
      <c r="I13" s="480"/>
    </row>
    <row r="14" spans="1:9" ht="20.25" customHeight="1">
      <c r="A14" s="32"/>
      <c r="B14" s="32"/>
      <c r="C14" s="32"/>
      <c r="D14" s="32"/>
      <c r="E14" s="32"/>
      <c r="F14" s="32"/>
      <c r="G14" s="32"/>
      <c r="H14" s="32"/>
      <c r="I14" s="32"/>
    </row>
    <row r="15" spans="1:9" ht="24.75" customHeight="1">
      <c r="A15" s="34"/>
      <c r="B15" s="34"/>
      <c r="C15" s="34"/>
      <c r="D15" s="34"/>
      <c r="E15" s="34"/>
      <c r="F15" s="34"/>
      <c r="G15" s="34"/>
      <c r="H15" s="34"/>
      <c r="I15" s="34"/>
    </row>
    <row r="16" spans="1:9" ht="24.75" customHeight="1">
      <c r="A16" s="54"/>
      <c r="B16" s="55"/>
      <c r="C16" s="55"/>
      <c r="D16" s="55"/>
      <c r="E16" s="55"/>
      <c r="F16" s="55"/>
      <c r="G16" s="55"/>
      <c r="H16" s="55"/>
      <c r="I16" s="55"/>
    </row>
    <row r="17" spans="1:9" ht="24.75" customHeight="1">
      <c r="A17" s="54"/>
      <c r="B17" s="55"/>
      <c r="C17" s="55"/>
      <c r="D17" s="55"/>
      <c r="E17" s="55"/>
      <c r="F17" s="55"/>
      <c r="G17" s="55"/>
      <c r="H17" s="55"/>
      <c r="I17" s="55"/>
    </row>
    <row r="18" spans="1:9" ht="24.75" customHeight="1">
      <c r="A18" s="54"/>
      <c r="B18" s="55"/>
      <c r="C18" s="55"/>
      <c r="D18" s="55"/>
      <c r="E18" s="55"/>
      <c r="F18" s="55"/>
      <c r="G18" s="55"/>
      <c r="H18" s="55"/>
      <c r="I18" s="55"/>
    </row>
    <row r="19" spans="1:9" ht="24.75" customHeight="1">
      <c r="A19" s="54"/>
      <c r="B19" s="55"/>
      <c r="C19" s="55"/>
      <c r="D19" s="55"/>
      <c r="E19" s="55"/>
      <c r="F19" s="55"/>
      <c r="G19" s="55"/>
      <c r="H19" s="55"/>
      <c r="I19" s="55"/>
    </row>
    <row r="20" spans="1:9" ht="24.75" customHeight="1">
      <c r="A20" s="54"/>
      <c r="B20" s="55"/>
      <c r="C20" s="55"/>
      <c r="D20" s="55"/>
      <c r="E20" s="55"/>
      <c r="F20" s="55"/>
      <c r="G20" s="55"/>
      <c r="H20" s="55"/>
      <c r="I20" s="55"/>
    </row>
    <row r="21" spans="1:9" ht="24.75" customHeight="1">
      <c r="A21" s="54"/>
      <c r="B21" s="55"/>
      <c r="C21" s="55"/>
      <c r="D21" s="55"/>
      <c r="E21" s="55"/>
      <c r="F21" s="55"/>
      <c r="G21" s="55"/>
      <c r="H21" s="55"/>
      <c r="I21" s="55"/>
    </row>
    <row r="22" spans="1:9" ht="24.75" customHeight="1">
      <c r="A22" s="54"/>
      <c r="B22" s="55"/>
      <c r="C22" s="55"/>
      <c r="D22" s="55"/>
      <c r="E22" s="55"/>
      <c r="F22" s="55"/>
      <c r="G22" s="55"/>
      <c r="H22" s="55"/>
      <c r="I22" s="55"/>
    </row>
    <row r="23" spans="1:9" ht="24.75" customHeight="1">
      <c r="A23" s="54"/>
      <c r="B23" s="55"/>
      <c r="C23" s="55"/>
      <c r="D23" s="55"/>
      <c r="E23" s="55"/>
      <c r="F23" s="55"/>
      <c r="G23" s="55"/>
      <c r="H23" s="55"/>
      <c r="I23" s="55"/>
    </row>
    <row r="24" spans="1:9" ht="24.75" customHeight="1">
      <c r="A24" s="54"/>
      <c r="B24" s="55"/>
      <c r="C24" s="55"/>
      <c r="D24" s="55"/>
      <c r="E24" s="55"/>
      <c r="F24" s="55"/>
      <c r="G24" s="55"/>
      <c r="H24" s="55"/>
      <c r="I24" s="55"/>
    </row>
    <row r="25" spans="1:9" ht="24.75" customHeight="1">
      <c r="A25" s="54"/>
      <c r="B25" s="55"/>
      <c r="C25" s="55"/>
      <c r="D25" s="55"/>
      <c r="E25" s="55"/>
      <c r="F25" s="55"/>
      <c r="G25" s="55"/>
      <c r="H25" s="55"/>
      <c r="I25" s="55"/>
    </row>
    <row r="26" spans="1:9" ht="24.75" customHeight="1">
      <c r="A26" s="54"/>
      <c r="B26" s="55"/>
      <c r="C26" s="55"/>
      <c r="D26" s="55"/>
      <c r="E26" s="55"/>
      <c r="F26" s="55"/>
      <c r="G26" s="55"/>
      <c r="H26" s="55"/>
      <c r="I26" s="55"/>
    </row>
    <row r="27" spans="1:9" ht="24.75" customHeight="1">
      <c r="A27" s="54"/>
      <c r="B27" s="55"/>
      <c r="C27" s="55"/>
      <c r="D27" s="55"/>
      <c r="E27" s="55"/>
      <c r="F27" s="55"/>
      <c r="G27" s="55"/>
      <c r="H27" s="55"/>
      <c r="I27" s="55"/>
    </row>
    <row r="28" spans="1:9" ht="24.75" customHeight="1">
      <c r="A28" s="78" t="s">
        <v>149</v>
      </c>
      <c r="B28" s="55"/>
      <c r="C28" s="55"/>
      <c r="D28" s="55"/>
      <c r="E28" s="55"/>
      <c r="F28" s="55"/>
      <c r="G28" s="55"/>
      <c r="H28" s="55"/>
      <c r="I28" s="55"/>
    </row>
    <row r="29" spans="1:9" ht="24.75" customHeight="1">
      <c r="A29" s="54"/>
      <c r="B29" s="55"/>
      <c r="C29" s="55"/>
      <c r="D29" s="55"/>
      <c r="E29" s="55"/>
      <c r="F29" s="55"/>
      <c r="G29" s="55"/>
      <c r="H29" s="55"/>
      <c r="I29" s="55"/>
    </row>
    <row r="31" spans="1:8" ht="13.5">
      <c r="A31" s="96"/>
      <c r="E31" s="98"/>
      <c r="H31" s="100"/>
    </row>
    <row r="32" spans="1:8" ht="14.25">
      <c r="A32" s="97"/>
      <c r="E32" s="99"/>
      <c r="H32" s="101"/>
    </row>
  </sheetData>
  <sheetProtection/>
  <mergeCells count="5">
    <mergeCell ref="A12:A13"/>
    <mergeCell ref="I12:I13"/>
    <mergeCell ref="C12:G12"/>
    <mergeCell ref="B12:B13"/>
    <mergeCell ref="H12:H13"/>
  </mergeCells>
  <conditionalFormatting sqref="A8">
    <cfRule type="cellIs" priority="1" dxfId="0" operator="equal" stopIfTrue="1">
      <formula>"VAYA A LA HOJA INICIO Y SELECIONE LA UNIDAD RESPONSABLE CORRESPONDIENTE A ESTE INFORME"</formula>
    </cfRule>
  </conditionalFormatting>
  <conditionalFormatting sqref="A9:A11">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12.57421875" defaultRowHeight="12.75"/>
  <cols>
    <col min="1" max="1" width="55.8515625" style="46" customWidth="1"/>
    <col min="2" max="2" width="10.8515625" style="47" customWidth="1"/>
    <col min="3" max="3" width="15.8515625" style="47" customWidth="1"/>
    <col min="4" max="4" width="11.8515625" style="47" customWidth="1"/>
    <col min="5" max="5" width="62.421875" style="47" customWidth="1"/>
    <col min="6" max="16384" width="12.57421875" style="47" customWidth="1"/>
  </cols>
  <sheetData>
    <row r="1" ht="13.5"/>
    <row r="2" ht="13.5"/>
    <row r="3" ht="13.5"/>
    <row r="4" ht="13.5"/>
    <row r="5" ht="52.5" customHeight="1"/>
    <row r="6" spans="1:5" ht="34.5" customHeight="1">
      <c r="A6" s="113" t="s">
        <v>138</v>
      </c>
      <c r="B6" s="114"/>
      <c r="C6" s="114"/>
      <c r="D6" s="114"/>
      <c r="E6" s="113"/>
    </row>
    <row r="7" spans="1:5" ht="7.5" customHeight="1">
      <c r="A7" s="48"/>
      <c r="B7" s="49"/>
      <c r="C7" s="49"/>
      <c r="D7" s="49"/>
      <c r="E7" s="49"/>
    </row>
    <row r="8" spans="1:5" ht="19.5" customHeight="1">
      <c r="A8" s="4" t="str">
        <f>+'EPCG-I'!A9</f>
        <v>UNIDAD RESPONSABLE: 26 PDSP SERVICIOS DE SALUD PUBLICA DEL DISTRITO FEDERAL</v>
      </c>
      <c r="B8" s="50"/>
      <c r="C8" s="50"/>
      <c r="D8" s="50"/>
      <c r="E8" s="51"/>
    </row>
    <row r="9" spans="1:5" ht="19.5" customHeight="1">
      <c r="A9" s="4" t="str">
        <f>+'EPCG-I'!A10</f>
        <v>PERÍODO: ENERO - SEPTIEMBRE 2012</v>
      </c>
      <c r="B9" s="52"/>
      <c r="C9" s="52"/>
      <c r="D9" s="52"/>
      <c r="E9" s="53"/>
    </row>
    <row r="10" spans="1:5" ht="20.25" customHeight="1">
      <c r="A10" s="472" t="s">
        <v>140</v>
      </c>
      <c r="B10" s="453" t="s">
        <v>118</v>
      </c>
      <c r="C10" s="474"/>
      <c r="D10" s="474"/>
      <c r="E10" s="472" t="s">
        <v>14</v>
      </c>
    </row>
    <row r="11" spans="1:5" s="56" customFormat="1" ht="43.5" customHeight="1">
      <c r="A11" s="473"/>
      <c r="B11" s="132" t="s">
        <v>84</v>
      </c>
      <c r="C11" s="132" t="s">
        <v>157</v>
      </c>
      <c r="D11" s="133" t="s">
        <v>65</v>
      </c>
      <c r="E11" s="47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dimension ref="A1:H51"/>
  <sheetViews>
    <sheetView showGridLines="0" zoomScalePageLayoutView="0" workbookViewId="0" topLeftCell="A1">
      <selection activeCell="A1" sqref="A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7.25">
      <c r="H1" s="24"/>
    </row>
    <row r="2" ht="18">
      <c r="H2" s="19"/>
    </row>
    <row r="3" ht="15">
      <c r="H3" s="26"/>
    </row>
    <row r="4" ht="15">
      <c r="H4" s="26"/>
    </row>
    <row r="5" ht="13.5"/>
    <row r="6" ht="23.25" customHeight="1"/>
    <row r="7" spans="1:8" ht="34.5" customHeight="1">
      <c r="A7" s="113" t="s">
        <v>139</v>
      </c>
      <c r="B7" s="114"/>
      <c r="C7" s="114"/>
      <c r="D7" s="114"/>
      <c r="E7" s="114"/>
      <c r="F7" s="113"/>
      <c r="G7" s="113"/>
      <c r="H7" s="113"/>
    </row>
    <row r="8" spans="1:8" s="35" customFormat="1" ht="8.25" customHeight="1">
      <c r="A8" s="112"/>
      <c r="B8" s="112"/>
      <c r="C8" s="112"/>
      <c r="D8" s="112"/>
      <c r="E8" s="112"/>
      <c r="F8" s="112"/>
      <c r="G8" s="112"/>
      <c r="H8" s="112"/>
    </row>
    <row r="9" spans="1:8" s="35" customFormat="1" ht="19.5" customHeight="1">
      <c r="A9" s="4" t="str">
        <f>+'EPCG-I'!A9</f>
        <v>UNIDAD RESPONSABLE: 26 PDSP SERVICIOS DE SALUD PUBLICA DEL DISTRITO FEDERAL</v>
      </c>
      <c r="B9" s="20"/>
      <c r="C9" s="20"/>
      <c r="D9" s="20"/>
      <c r="E9" s="20"/>
      <c r="F9" s="20"/>
      <c r="G9" s="20"/>
      <c r="H9" s="41"/>
    </row>
    <row r="10" spans="1:8" s="35" customFormat="1" ht="19.5" customHeight="1">
      <c r="A10" s="4" t="str">
        <f>+'EPCG-I'!A10</f>
        <v>PERÍODO: ENERO - SEPTIEMBRE 2012</v>
      </c>
      <c r="B10" s="20"/>
      <c r="C10" s="20"/>
      <c r="D10" s="20"/>
      <c r="E10" s="20"/>
      <c r="F10" s="20"/>
      <c r="G10" s="20"/>
      <c r="H10" s="41"/>
    </row>
    <row r="11" ht="9" customHeight="1"/>
    <row r="12" spans="1:8" ht="19.5" customHeight="1">
      <c r="A12" s="418" t="s">
        <v>141</v>
      </c>
      <c r="B12" s="418" t="s">
        <v>140</v>
      </c>
      <c r="C12" s="418" t="s">
        <v>14</v>
      </c>
      <c r="D12" s="418" t="s">
        <v>142</v>
      </c>
      <c r="E12" s="453" t="s">
        <v>4</v>
      </c>
      <c r="F12" s="455"/>
      <c r="G12" s="455"/>
      <c r="H12" s="454"/>
    </row>
    <row r="13" spans="1:8" s="36" customFormat="1" ht="38.25">
      <c r="A13" s="419"/>
      <c r="B13" s="419"/>
      <c r="C13" s="419"/>
      <c r="D13" s="419"/>
      <c r="E13" s="128" t="s">
        <v>152</v>
      </c>
      <c r="F13" s="170" t="s">
        <v>158</v>
      </c>
      <c r="G13" s="128" t="s">
        <v>153</v>
      </c>
      <c r="H13" s="128" t="s">
        <v>148</v>
      </c>
    </row>
    <row r="14" spans="1:8" ht="13.5">
      <c r="A14" s="32"/>
      <c r="B14" s="32"/>
      <c r="C14" s="32"/>
      <c r="D14" s="32"/>
      <c r="E14" s="32"/>
      <c r="F14" s="32"/>
      <c r="G14" s="32"/>
      <c r="H14" s="32"/>
    </row>
    <row r="15" spans="1:8" ht="13.5">
      <c r="A15" s="37"/>
      <c r="B15" s="37"/>
      <c r="C15" s="37"/>
      <c r="D15" s="37"/>
      <c r="E15" s="37"/>
      <c r="F15" s="37"/>
      <c r="G15" s="37"/>
      <c r="H15" s="37"/>
    </row>
    <row r="16" spans="1:8" ht="13.5">
      <c r="A16" s="37"/>
      <c r="B16" s="37"/>
      <c r="C16" s="37"/>
      <c r="D16" s="37"/>
      <c r="E16" s="37"/>
      <c r="F16" s="37"/>
      <c r="G16" s="37"/>
      <c r="H16" s="37"/>
    </row>
    <row r="17" spans="1:8" ht="13.5">
      <c r="A17" s="37"/>
      <c r="B17" s="37"/>
      <c r="C17" s="37"/>
      <c r="D17" s="37"/>
      <c r="E17" s="37"/>
      <c r="F17" s="37"/>
      <c r="G17" s="37"/>
      <c r="H17" s="37"/>
    </row>
    <row r="18" spans="1:8" ht="13.5">
      <c r="A18" s="37"/>
      <c r="B18" s="37"/>
      <c r="C18" s="37"/>
      <c r="D18" s="37"/>
      <c r="E18" s="37"/>
      <c r="F18" s="37"/>
      <c r="G18" s="37"/>
      <c r="H18" s="37"/>
    </row>
    <row r="19" spans="1:8" ht="13.5">
      <c r="A19" s="37"/>
      <c r="B19" s="37"/>
      <c r="C19" s="37"/>
      <c r="D19" s="37"/>
      <c r="E19" s="37"/>
      <c r="F19" s="37"/>
      <c r="G19" s="37"/>
      <c r="H19" s="37"/>
    </row>
    <row r="20" spans="1:8" ht="13.5">
      <c r="A20" s="37"/>
      <c r="B20" s="37"/>
      <c r="C20" s="37"/>
      <c r="D20" s="37"/>
      <c r="E20" s="37"/>
      <c r="F20" s="37"/>
      <c r="G20" s="37"/>
      <c r="H20" s="37"/>
    </row>
    <row r="21" spans="1:8" ht="13.5">
      <c r="A21" s="37"/>
      <c r="B21" s="37"/>
      <c r="C21" s="37"/>
      <c r="D21" s="37"/>
      <c r="E21" s="37"/>
      <c r="F21" s="37"/>
      <c r="G21" s="37"/>
      <c r="H21" s="37"/>
    </row>
    <row r="22" spans="1:8" ht="13.5">
      <c r="A22" s="37"/>
      <c r="B22" s="37"/>
      <c r="C22" s="37"/>
      <c r="D22" s="37"/>
      <c r="E22" s="37"/>
      <c r="F22" s="37"/>
      <c r="G22" s="37"/>
      <c r="H22" s="37"/>
    </row>
    <row r="23" spans="1:8" ht="13.5">
      <c r="A23" s="37"/>
      <c r="B23" s="37"/>
      <c r="C23" s="37"/>
      <c r="D23" s="37"/>
      <c r="E23" s="37"/>
      <c r="F23" s="37"/>
      <c r="G23" s="37"/>
      <c r="H23" s="37"/>
    </row>
    <row r="24" spans="1:8" ht="13.5">
      <c r="A24" s="37"/>
      <c r="B24" s="37"/>
      <c r="C24" s="37"/>
      <c r="D24" s="37"/>
      <c r="E24" s="37"/>
      <c r="F24" s="37"/>
      <c r="G24" s="37"/>
      <c r="H24" s="37"/>
    </row>
    <row r="25" spans="1:8" ht="13.5">
      <c r="A25" s="37"/>
      <c r="B25" s="37"/>
      <c r="C25" s="37"/>
      <c r="D25" s="37"/>
      <c r="E25" s="37"/>
      <c r="F25" s="37"/>
      <c r="G25" s="37"/>
      <c r="H25" s="37"/>
    </row>
    <row r="26" spans="1:8" ht="13.5">
      <c r="A26" s="37"/>
      <c r="B26" s="37"/>
      <c r="C26" s="37"/>
      <c r="D26" s="37"/>
      <c r="E26" s="37"/>
      <c r="F26" s="37"/>
      <c r="G26" s="37"/>
      <c r="H26" s="37"/>
    </row>
    <row r="27" spans="1:8" ht="13.5">
      <c r="A27" s="37"/>
      <c r="B27" s="37"/>
      <c r="C27" s="37"/>
      <c r="D27" s="37"/>
      <c r="E27" s="37"/>
      <c r="F27" s="37"/>
      <c r="G27" s="37"/>
      <c r="H27" s="37"/>
    </row>
    <row r="28" spans="1:8" ht="13.5">
      <c r="A28" s="37"/>
      <c r="B28" s="37"/>
      <c r="C28" s="37"/>
      <c r="D28" s="37"/>
      <c r="E28" s="37"/>
      <c r="F28" s="37"/>
      <c r="G28" s="37"/>
      <c r="H28" s="37"/>
    </row>
    <row r="29" spans="1:8" ht="13.5">
      <c r="A29" s="37"/>
      <c r="B29" s="37"/>
      <c r="C29" s="37"/>
      <c r="D29" s="37"/>
      <c r="E29" s="37"/>
      <c r="F29" s="37"/>
      <c r="G29" s="37"/>
      <c r="H29" s="37"/>
    </row>
    <row r="30" spans="1:8" ht="13.5">
      <c r="A30" s="37"/>
      <c r="B30" s="37"/>
      <c r="C30" s="37"/>
      <c r="D30" s="37"/>
      <c r="E30" s="37"/>
      <c r="F30" s="37"/>
      <c r="G30" s="37"/>
      <c r="H30" s="37"/>
    </row>
    <row r="31" spans="1:8" ht="13.5">
      <c r="A31" s="37"/>
      <c r="B31" s="37"/>
      <c r="C31" s="37"/>
      <c r="D31" s="37"/>
      <c r="E31" s="37"/>
      <c r="F31" s="37"/>
      <c r="G31" s="37"/>
      <c r="H31" s="37"/>
    </row>
    <row r="32" spans="1:8" ht="13.5">
      <c r="A32" s="37"/>
      <c r="B32" s="37"/>
      <c r="C32" s="37"/>
      <c r="D32" s="37"/>
      <c r="E32" s="37"/>
      <c r="F32" s="37"/>
      <c r="G32" s="37"/>
      <c r="H32" s="37"/>
    </row>
    <row r="33" spans="1:8" ht="13.5">
      <c r="A33" s="37"/>
      <c r="B33" s="37"/>
      <c r="C33" s="37"/>
      <c r="D33" s="37"/>
      <c r="E33" s="37"/>
      <c r="F33" s="37"/>
      <c r="G33" s="37"/>
      <c r="H33" s="37"/>
    </row>
    <row r="34" spans="1:8" ht="13.5">
      <c r="A34" s="37"/>
      <c r="B34" s="37"/>
      <c r="C34" s="37"/>
      <c r="D34" s="37"/>
      <c r="E34" s="37"/>
      <c r="F34" s="37"/>
      <c r="G34" s="37"/>
      <c r="H34" s="37"/>
    </row>
    <row r="35" spans="1:8" ht="13.5">
      <c r="A35" s="37"/>
      <c r="B35" s="37"/>
      <c r="C35" s="37"/>
      <c r="D35" s="37"/>
      <c r="E35" s="37"/>
      <c r="F35" s="37"/>
      <c r="G35" s="37"/>
      <c r="H35" s="37"/>
    </row>
    <row r="36" spans="1:8" ht="13.5">
      <c r="A36" s="37"/>
      <c r="B36" s="37"/>
      <c r="C36" s="37"/>
      <c r="D36" s="37"/>
      <c r="E36" s="37"/>
      <c r="F36" s="37"/>
      <c r="G36" s="37"/>
      <c r="H36" s="37"/>
    </row>
    <row r="37" spans="1:8" ht="13.5">
      <c r="A37" s="37"/>
      <c r="B37" s="37"/>
      <c r="C37" s="37"/>
      <c r="D37" s="37"/>
      <c r="E37" s="37"/>
      <c r="F37" s="37"/>
      <c r="G37" s="37"/>
      <c r="H37" s="37"/>
    </row>
    <row r="38" spans="1:8" ht="13.5">
      <c r="A38" s="37"/>
      <c r="B38" s="37"/>
      <c r="C38" s="37"/>
      <c r="D38" s="37"/>
      <c r="E38" s="37"/>
      <c r="F38" s="37"/>
      <c r="G38" s="37"/>
      <c r="H38" s="37"/>
    </row>
    <row r="39" spans="1:8" ht="13.5">
      <c r="A39" s="37"/>
      <c r="B39" s="37"/>
      <c r="C39" s="37"/>
      <c r="D39" s="37"/>
      <c r="E39" s="37"/>
      <c r="F39" s="37"/>
      <c r="G39" s="37"/>
      <c r="H39" s="37"/>
    </row>
    <row r="40" spans="1:8" ht="13.5">
      <c r="A40" s="37"/>
      <c r="B40" s="37"/>
      <c r="C40" s="37"/>
      <c r="D40" s="37"/>
      <c r="E40" s="37"/>
      <c r="F40" s="37"/>
      <c r="G40" s="37"/>
      <c r="H40" s="37"/>
    </row>
    <row r="41" spans="1:8" ht="13.5">
      <c r="A41" s="37"/>
      <c r="B41" s="37"/>
      <c r="C41" s="37"/>
      <c r="D41" s="37"/>
      <c r="E41" s="37"/>
      <c r="F41" s="37"/>
      <c r="G41" s="37"/>
      <c r="H41" s="37"/>
    </row>
    <row r="42" spans="1:8" ht="13.5">
      <c r="A42" s="37"/>
      <c r="B42" s="37"/>
      <c r="C42" s="37"/>
      <c r="D42" s="37"/>
      <c r="E42" s="37"/>
      <c r="F42" s="37"/>
      <c r="G42" s="37"/>
      <c r="H42" s="37"/>
    </row>
    <row r="43" spans="1:8" ht="13.5">
      <c r="A43" s="37"/>
      <c r="B43" s="37"/>
      <c r="C43" s="37"/>
      <c r="D43" s="37"/>
      <c r="E43" s="37"/>
      <c r="F43" s="37"/>
      <c r="G43" s="37"/>
      <c r="H43" s="37"/>
    </row>
    <row r="44" spans="1:8" ht="13.5">
      <c r="A44" s="37"/>
      <c r="B44" s="37"/>
      <c r="C44" s="37"/>
      <c r="D44" s="37"/>
      <c r="E44" s="37"/>
      <c r="F44" s="37"/>
      <c r="G44" s="37"/>
      <c r="H44" s="37"/>
    </row>
    <row r="45" spans="1:8" ht="13.5">
      <c r="A45" s="37"/>
      <c r="B45" s="37"/>
      <c r="C45" s="37"/>
      <c r="D45" s="37"/>
      <c r="E45" s="37"/>
      <c r="F45" s="37"/>
      <c r="G45" s="37"/>
      <c r="H45" s="37"/>
    </row>
    <row r="46" spans="1:8" ht="13.5">
      <c r="A46" s="38"/>
      <c r="B46" s="38"/>
      <c r="C46" s="38"/>
      <c r="D46" s="38"/>
      <c r="E46" s="38"/>
      <c r="F46" s="38"/>
      <c r="G46" s="38"/>
      <c r="H46" s="38"/>
    </row>
    <row r="47" ht="13.5">
      <c r="A47" s="42"/>
    </row>
    <row r="48" ht="13.5">
      <c r="A48" s="42"/>
    </row>
    <row r="50" spans="1:5" ht="13.5">
      <c r="A50" s="96"/>
      <c r="E50" s="100"/>
    </row>
    <row r="51" spans="1:5" ht="14.25">
      <c r="A51" s="97"/>
      <c r="E51" s="101"/>
    </row>
  </sheetData>
  <sheetProtection/>
  <mergeCells count="5">
    <mergeCell ref="E12:H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3.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11.421875" defaultRowHeight="12.75"/>
  <cols>
    <col min="1" max="1" width="10.0039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24"/>
    </row>
    <row r="2" ht="18">
      <c r="G2" s="19"/>
    </row>
    <row r="3" ht="15">
      <c r="G3" s="26"/>
    </row>
    <row r="4" ht="15">
      <c r="G4" s="26"/>
    </row>
    <row r="5" ht="13.5"/>
    <row r="7" spans="1:7" ht="43.5" customHeight="1">
      <c r="A7" s="113" t="s">
        <v>135</v>
      </c>
      <c r="B7" s="113"/>
      <c r="C7" s="114"/>
      <c r="D7" s="114"/>
      <c r="E7" s="114"/>
      <c r="F7" s="114"/>
      <c r="G7" s="114"/>
    </row>
    <row r="8" ht="6.75" customHeight="1"/>
    <row r="9" spans="1:7" ht="17.25" customHeight="1">
      <c r="A9" s="4" t="str">
        <f>+'EPCG-I'!A9</f>
        <v>UNIDAD RESPONSABLE: 26 PDSP SERVICIOS DE SALUD PUBLICA DEL DISTRITO FEDERAL</v>
      </c>
      <c r="B9" s="2"/>
      <c r="C9" s="2"/>
      <c r="D9" s="2"/>
      <c r="E9" s="2"/>
      <c r="F9" s="2"/>
      <c r="G9" s="3"/>
    </row>
    <row r="10" spans="1:7" ht="17.25" customHeight="1">
      <c r="A10" s="4" t="str">
        <f>+'EPCG-I'!A10</f>
        <v>PERÍODO: ENERO - SEPTIEMBRE 2012</v>
      </c>
      <c r="B10" s="2"/>
      <c r="C10" s="2"/>
      <c r="D10" s="2"/>
      <c r="E10" s="2"/>
      <c r="F10" s="2"/>
      <c r="G10" s="3"/>
    </row>
    <row r="11" spans="1:8" ht="25.5" customHeight="1">
      <c r="A11" s="418" t="s">
        <v>124</v>
      </c>
      <c r="B11" s="118" t="s">
        <v>4</v>
      </c>
      <c r="C11" s="118"/>
      <c r="D11" s="118"/>
      <c r="E11" s="118"/>
      <c r="F11" s="118"/>
      <c r="G11" s="115" t="s">
        <v>164</v>
      </c>
      <c r="H11" s="8"/>
    </row>
    <row r="12" spans="1:8" ht="54" customHeight="1">
      <c r="A12" s="423"/>
      <c r="B12" s="116" t="s">
        <v>154</v>
      </c>
      <c r="C12" s="116" t="s">
        <v>166</v>
      </c>
      <c r="D12" s="116" t="s">
        <v>167</v>
      </c>
      <c r="E12" s="116" t="s">
        <v>170</v>
      </c>
      <c r="F12" s="116" t="s">
        <v>169</v>
      </c>
      <c r="G12" s="117" t="s">
        <v>168</v>
      </c>
      <c r="H12" s="9"/>
    </row>
    <row r="13" spans="1:7" ht="12.75" customHeight="1">
      <c r="A13" s="11"/>
      <c r="B13" s="11"/>
      <c r="C13" s="11"/>
      <c r="D13" s="11"/>
      <c r="E13" s="11"/>
      <c r="F13" s="11"/>
      <c r="G13" s="40"/>
    </row>
    <row r="14" spans="1:7" ht="18.75" customHeight="1">
      <c r="A14" s="43"/>
      <c r="B14" s="145"/>
      <c r="C14" s="145"/>
      <c r="D14" s="145"/>
      <c r="E14" s="146"/>
      <c r="F14" s="145"/>
      <c r="G14" s="147" t="s">
        <v>133</v>
      </c>
    </row>
    <row r="15" spans="1:7" ht="18.75" customHeight="1">
      <c r="A15" s="43"/>
      <c r="B15" s="145"/>
      <c r="C15" s="145"/>
      <c r="D15" s="145"/>
      <c r="E15" s="146"/>
      <c r="F15" s="145"/>
      <c r="G15" s="148" t="s">
        <v>134</v>
      </c>
    </row>
    <row r="16" spans="1:7" ht="18.75" customHeight="1">
      <c r="A16" s="134"/>
      <c r="B16" s="149"/>
      <c r="C16" s="149"/>
      <c r="D16" s="149"/>
      <c r="E16" s="149"/>
      <c r="F16" s="149"/>
      <c r="G16" s="94" t="s">
        <v>26</v>
      </c>
    </row>
    <row r="17" spans="1:7" ht="18.75" customHeight="1">
      <c r="A17" s="135"/>
      <c r="B17" s="150"/>
      <c r="C17" s="150"/>
      <c r="D17" s="150"/>
      <c r="E17" s="150"/>
      <c r="F17" s="150"/>
      <c r="G17" s="95" t="s">
        <v>27</v>
      </c>
    </row>
    <row r="18" spans="1:7" ht="18.75" customHeight="1">
      <c r="A18" s="43"/>
      <c r="B18" s="145"/>
      <c r="C18" s="145"/>
      <c r="D18" s="145"/>
      <c r="E18" s="145"/>
      <c r="F18" s="145"/>
      <c r="G18" s="94" t="s">
        <v>26</v>
      </c>
    </row>
    <row r="19" spans="1:7" ht="18.75" customHeight="1">
      <c r="A19" s="135"/>
      <c r="B19" s="150"/>
      <c r="C19" s="150"/>
      <c r="D19" s="150"/>
      <c r="E19" s="150"/>
      <c r="F19" s="150"/>
      <c r="G19" s="95" t="s">
        <v>27</v>
      </c>
    </row>
    <row r="20" spans="1:7" ht="18.75" customHeight="1">
      <c r="A20" s="43"/>
      <c r="B20" s="145"/>
      <c r="C20" s="145"/>
      <c r="D20" s="145"/>
      <c r="E20" s="145"/>
      <c r="F20" s="145"/>
      <c r="G20" s="94" t="s">
        <v>26</v>
      </c>
    </row>
    <row r="21" spans="1:7" ht="18.75" customHeight="1">
      <c r="A21" s="43"/>
      <c r="B21" s="145"/>
      <c r="C21" s="145"/>
      <c r="D21" s="145"/>
      <c r="E21" s="145"/>
      <c r="F21" s="145"/>
      <c r="G21" s="95" t="s">
        <v>27</v>
      </c>
    </row>
    <row r="22" spans="1:7" ht="18.75" customHeight="1">
      <c r="A22" s="134"/>
      <c r="B22" s="149"/>
      <c r="C22" s="149"/>
      <c r="D22" s="149"/>
      <c r="E22" s="149"/>
      <c r="F22" s="149"/>
      <c r="G22" s="94" t="s">
        <v>26</v>
      </c>
    </row>
    <row r="23" spans="1:7" ht="18.75" customHeight="1">
      <c r="A23" s="135"/>
      <c r="B23" s="150"/>
      <c r="C23" s="150"/>
      <c r="D23" s="150"/>
      <c r="E23" s="150"/>
      <c r="F23" s="150"/>
      <c r="G23" s="95" t="s">
        <v>27</v>
      </c>
    </row>
    <row r="24" spans="1:7" ht="18.75" customHeight="1">
      <c r="A24" s="134"/>
      <c r="B24" s="149"/>
      <c r="C24" s="149"/>
      <c r="D24" s="149"/>
      <c r="E24" s="149"/>
      <c r="F24" s="149"/>
      <c r="G24" s="94" t="s">
        <v>26</v>
      </c>
    </row>
    <row r="25" spans="1:7" ht="18.75" customHeight="1">
      <c r="A25" s="135"/>
      <c r="B25" s="150"/>
      <c r="C25" s="150"/>
      <c r="D25" s="150"/>
      <c r="E25" s="150"/>
      <c r="F25" s="150"/>
      <c r="G25" s="95" t="s">
        <v>27</v>
      </c>
    </row>
    <row r="26" spans="1:7" ht="18.75" customHeight="1">
      <c r="A26" s="43"/>
      <c r="B26" s="145"/>
      <c r="C26" s="145"/>
      <c r="D26" s="145"/>
      <c r="E26" s="145"/>
      <c r="F26" s="145"/>
      <c r="G26" s="94" t="s">
        <v>26</v>
      </c>
    </row>
    <row r="27" spans="1:7" ht="18.75" customHeight="1">
      <c r="A27" s="135"/>
      <c r="B27" s="150"/>
      <c r="C27" s="150"/>
      <c r="D27" s="150"/>
      <c r="E27" s="150"/>
      <c r="F27" s="150"/>
      <c r="G27" s="95" t="s">
        <v>27</v>
      </c>
    </row>
    <row r="28" spans="1:7" ht="18.75" customHeight="1">
      <c r="A28" s="43"/>
      <c r="B28" s="145"/>
      <c r="C28" s="145"/>
      <c r="D28" s="145"/>
      <c r="E28" s="145"/>
      <c r="F28" s="145"/>
      <c r="G28" s="94" t="s">
        <v>26</v>
      </c>
    </row>
    <row r="29" spans="1:7" ht="18.75" customHeight="1">
      <c r="A29" s="43"/>
      <c r="B29" s="145"/>
      <c r="C29" s="145"/>
      <c r="D29" s="145"/>
      <c r="E29" s="145"/>
      <c r="F29" s="145"/>
      <c r="G29" s="95" t="s">
        <v>27</v>
      </c>
    </row>
    <row r="30" spans="1:7" ht="24.75" customHeight="1">
      <c r="A30" s="93" t="s">
        <v>10</v>
      </c>
      <c r="B30" s="151"/>
      <c r="C30" s="152"/>
      <c r="D30" s="152"/>
      <c r="E30" s="152"/>
      <c r="F30" s="152"/>
      <c r="G30" s="153"/>
    </row>
    <row r="32" spans="1:7" ht="13.5">
      <c r="A32" s="96"/>
      <c r="E32" s="100"/>
      <c r="G32" s="98"/>
    </row>
    <row r="33" spans="1:7" ht="14.25">
      <c r="A33" s="97"/>
      <c r="E33" s="101"/>
      <c r="G33" s="99"/>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4.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24"/>
    </row>
    <row r="2" ht="18">
      <c r="E2" s="19"/>
    </row>
    <row r="3" ht="15">
      <c r="E3" s="26"/>
    </row>
    <row r="4" ht="15">
      <c r="E4" s="26"/>
    </row>
    <row r="5" ht="6" customHeight="1"/>
    <row r="7" spans="1:5" ht="34.5" customHeight="1">
      <c r="A7" s="113" t="s">
        <v>143</v>
      </c>
      <c r="B7" s="113"/>
      <c r="C7" s="114"/>
      <c r="D7" s="114"/>
      <c r="E7" s="114"/>
    </row>
    <row r="8" ht="6.75" customHeight="1"/>
    <row r="9" spans="1:5" ht="19.5" customHeight="1">
      <c r="A9" s="4" t="str">
        <f>+'EPCG-I'!A9</f>
        <v>UNIDAD RESPONSABLE: 26 PDSP SERVICIOS DE SALUD PUBLICA DEL DISTRITO FEDERAL</v>
      </c>
      <c r="B9" s="20"/>
      <c r="C9" s="20"/>
      <c r="D9" s="20"/>
      <c r="E9" s="3"/>
    </row>
    <row r="10" spans="1:5" ht="19.5" customHeight="1">
      <c r="A10" s="4" t="str">
        <f>+'EPCG-I'!A10</f>
        <v>PERÍODO: ENERO - SEPTIEMBRE 2012</v>
      </c>
      <c r="B10" s="20"/>
      <c r="C10" s="20"/>
      <c r="D10" s="20"/>
      <c r="E10" s="3"/>
    </row>
    <row r="11" spans="1:5" ht="13.5">
      <c r="A11" s="418" t="s">
        <v>182</v>
      </c>
      <c r="B11" s="125" t="s">
        <v>94</v>
      </c>
      <c r="C11" s="127"/>
      <c r="D11" s="418" t="s">
        <v>11</v>
      </c>
      <c r="E11" s="418" t="s">
        <v>45</v>
      </c>
    </row>
    <row r="12" spans="1:5" ht="25.5">
      <c r="A12" s="419"/>
      <c r="B12" s="136" t="s">
        <v>125</v>
      </c>
      <c r="C12" s="136" t="s">
        <v>88</v>
      </c>
      <c r="D12" s="419" t="s">
        <v>126</v>
      </c>
      <c r="E12" s="419"/>
    </row>
    <row r="13" spans="1:5" ht="18" customHeight="1">
      <c r="A13" s="32"/>
      <c r="B13" s="32"/>
      <c r="C13" s="32"/>
      <c r="D13" s="32"/>
      <c r="E13" s="32"/>
    </row>
    <row r="14" spans="1:5" ht="18" customHeight="1">
      <c r="A14" s="28"/>
      <c r="B14" s="28"/>
      <c r="C14" s="28"/>
      <c r="D14" s="139"/>
      <c r="E14" s="22"/>
    </row>
    <row r="15" spans="1:5" ht="18" customHeight="1">
      <c r="A15" s="28"/>
      <c r="B15" s="28"/>
      <c r="C15" s="28"/>
      <c r="D15" s="139"/>
      <c r="E15" s="22"/>
    </row>
    <row r="16" spans="1:5" ht="18" customHeight="1">
      <c r="A16" s="140"/>
      <c r="B16" s="28"/>
      <c r="C16" s="28"/>
      <c r="D16" s="139"/>
      <c r="E16" s="22"/>
    </row>
    <row r="17" spans="1:5" ht="18" customHeight="1">
      <c r="A17" s="28"/>
      <c r="B17" s="28"/>
      <c r="C17" s="28"/>
      <c r="D17" s="139"/>
      <c r="E17" s="22"/>
    </row>
    <row r="18" spans="1:5" ht="18" customHeight="1">
      <c r="A18" s="28"/>
      <c r="B18" s="28"/>
      <c r="C18" s="28"/>
      <c r="D18" s="139"/>
      <c r="E18" s="22"/>
    </row>
    <row r="19" spans="1:5" ht="18" customHeight="1">
      <c r="A19" s="28"/>
      <c r="B19" s="28"/>
      <c r="C19" s="28"/>
      <c r="D19" s="139"/>
      <c r="E19" s="22"/>
    </row>
    <row r="20" spans="1:5" ht="18" customHeight="1">
      <c r="A20" s="28"/>
      <c r="B20" s="28"/>
      <c r="C20" s="28"/>
      <c r="D20" s="139"/>
      <c r="E20" s="22"/>
    </row>
    <row r="21" spans="1:5" ht="18" customHeight="1">
      <c r="A21" s="28"/>
      <c r="B21" s="28"/>
      <c r="C21" s="28"/>
      <c r="D21" s="139"/>
      <c r="E21" s="22"/>
    </row>
    <row r="22" spans="1:5" ht="18" customHeight="1">
      <c r="A22" s="28"/>
      <c r="B22" s="28"/>
      <c r="C22" s="28"/>
      <c r="D22" s="139"/>
      <c r="E22" s="22"/>
    </row>
    <row r="23" spans="1:5" ht="18" customHeight="1">
      <c r="A23" s="28"/>
      <c r="B23" s="28"/>
      <c r="C23" s="28"/>
      <c r="D23" s="139"/>
      <c r="E23" s="22"/>
    </row>
    <row r="24" spans="1:5" ht="18" customHeight="1">
      <c r="A24" s="28"/>
      <c r="B24" s="28"/>
      <c r="C24" s="28"/>
      <c r="D24" s="139"/>
      <c r="E24" s="22"/>
    </row>
    <row r="25" spans="1:5" ht="18" customHeight="1">
      <c r="A25" s="28"/>
      <c r="B25" s="28"/>
      <c r="C25" s="28"/>
      <c r="D25" s="139"/>
      <c r="E25" s="22"/>
    </row>
    <row r="26" spans="1:5" ht="18" customHeight="1">
      <c r="A26" s="28"/>
      <c r="B26" s="28"/>
      <c r="C26" s="28"/>
      <c r="D26" s="139"/>
      <c r="E26" s="22"/>
    </row>
    <row r="27" spans="1:5" ht="18" customHeight="1">
      <c r="A27" s="15"/>
      <c r="B27" s="15"/>
      <c r="C27" s="15"/>
      <c r="D27" s="141"/>
      <c r="E27" s="17"/>
    </row>
    <row r="28" spans="1:5" ht="18" customHeight="1">
      <c r="A28" s="15"/>
      <c r="B28" s="15"/>
      <c r="C28" s="15"/>
      <c r="D28" s="141"/>
      <c r="E28" s="17"/>
    </row>
    <row r="29" spans="1:5" ht="18" customHeight="1">
      <c r="A29" s="15"/>
      <c r="B29" s="15"/>
      <c r="C29" s="15"/>
      <c r="D29" s="141"/>
      <c r="E29" s="17"/>
    </row>
    <row r="30" spans="1:5" ht="18" customHeight="1">
      <c r="A30" s="15"/>
      <c r="B30" s="15"/>
      <c r="C30" s="15"/>
      <c r="D30" s="141"/>
      <c r="E30" s="17"/>
    </row>
    <row r="31" spans="1:5" ht="18" customHeight="1">
      <c r="A31" s="15"/>
      <c r="B31" s="15"/>
      <c r="C31" s="15"/>
      <c r="D31" s="141"/>
      <c r="E31" s="17"/>
    </row>
    <row r="32" spans="1:5" ht="18" customHeight="1">
      <c r="A32" s="15"/>
      <c r="B32" s="15"/>
      <c r="C32" s="15"/>
      <c r="D32" s="141"/>
      <c r="E32" s="17"/>
    </row>
    <row r="33" spans="1:5" ht="18" customHeight="1">
      <c r="A33" s="15"/>
      <c r="B33" s="15"/>
      <c r="C33" s="15"/>
      <c r="D33" s="141"/>
      <c r="E33" s="17"/>
    </row>
    <row r="34" spans="1:5" ht="18" customHeight="1">
      <c r="A34" s="15"/>
      <c r="B34" s="15"/>
      <c r="C34" s="15"/>
      <c r="D34" s="141"/>
      <c r="E34" s="17"/>
    </row>
    <row r="35" spans="1:5" ht="18" customHeight="1">
      <c r="A35" s="15"/>
      <c r="B35" s="15"/>
      <c r="C35" s="15"/>
      <c r="D35" s="141"/>
      <c r="E35" s="17"/>
    </row>
    <row r="36" spans="1:5" ht="18" customHeight="1">
      <c r="A36" s="15"/>
      <c r="B36" s="15"/>
      <c r="C36" s="15"/>
      <c r="D36" s="141"/>
      <c r="E36" s="17"/>
    </row>
    <row r="37" spans="1:5" ht="18" customHeight="1">
      <c r="A37" s="15"/>
      <c r="B37" s="15"/>
      <c r="C37" s="15"/>
      <c r="D37" s="141"/>
      <c r="E37" s="17"/>
    </row>
    <row r="38" spans="1:4" ht="14.25">
      <c r="A38" s="42"/>
      <c r="B38" s="27"/>
      <c r="C38" s="27"/>
      <c r="D38" s="27"/>
    </row>
    <row r="39" spans="1:5" ht="13.5">
      <c r="A39" s="96"/>
      <c r="D39" s="98"/>
      <c r="E39" s="98"/>
    </row>
    <row r="40" spans="1:5" ht="14.25">
      <c r="A40" s="97"/>
      <c r="D40" s="99"/>
      <c r="E40" s="99"/>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5.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24"/>
    </row>
    <row r="2" ht="18">
      <c r="E2" s="19"/>
    </row>
    <row r="3" ht="15">
      <c r="E3" s="26"/>
    </row>
    <row r="4" ht="15">
      <c r="E4" s="26"/>
    </row>
    <row r="5" ht="6" customHeight="1"/>
    <row r="7" spans="1:5" ht="34.5" customHeight="1">
      <c r="A7" s="113" t="s">
        <v>144</v>
      </c>
      <c r="B7" s="113"/>
      <c r="C7" s="114"/>
      <c r="D7" s="114"/>
      <c r="E7" s="114"/>
    </row>
    <row r="8" ht="6.75" customHeight="1"/>
    <row r="9" spans="1:5" ht="19.5" customHeight="1">
      <c r="A9" s="4" t="str">
        <f>+'EPCG-I'!A9</f>
        <v>UNIDAD RESPONSABLE: 26 PDSP SERVICIOS DE SALUD PUBLICA DEL DISTRITO FEDERAL</v>
      </c>
      <c r="B9" s="20"/>
      <c r="C9" s="20"/>
      <c r="D9" s="20"/>
      <c r="E9" s="3"/>
    </row>
    <row r="10" spans="1:5" ht="19.5" customHeight="1">
      <c r="A10" s="4" t="str">
        <f>+'EPCG-I'!A10</f>
        <v>PERÍODO: ENERO - SEPTIEMBRE 2012</v>
      </c>
      <c r="B10" s="20"/>
      <c r="C10" s="20"/>
      <c r="D10" s="20"/>
      <c r="E10" s="3"/>
    </row>
    <row r="11" spans="1:5" ht="13.5">
      <c r="A11" s="418" t="s">
        <v>182</v>
      </c>
      <c r="B11" s="125" t="s">
        <v>94</v>
      </c>
      <c r="C11" s="127"/>
      <c r="D11" s="418" t="s">
        <v>11</v>
      </c>
      <c r="E11" s="418" t="s">
        <v>127</v>
      </c>
    </row>
    <row r="12" spans="1:5" ht="25.5">
      <c r="A12" s="419"/>
      <c r="B12" s="136" t="s">
        <v>128</v>
      </c>
      <c r="C12" s="136" t="s">
        <v>88</v>
      </c>
      <c r="D12" s="419" t="s">
        <v>126</v>
      </c>
      <c r="E12" s="419"/>
    </row>
    <row r="13" spans="1:5" ht="18" customHeight="1">
      <c r="A13" s="32"/>
      <c r="B13" s="32"/>
      <c r="C13" s="32"/>
      <c r="D13" s="32"/>
      <c r="E13" s="32"/>
    </row>
    <row r="14" spans="1:5" ht="18" customHeight="1">
      <c r="A14" s="28"/>
      <c r="B14" s="28"/>
      <c r="C14" s="28"/>
      <c r="D14" s="139"/>
      <c r="E14" s="22"/>
    </row>
    <row r="15" spans="1:5" ht="18" customHeight="1">
      <c r="A15" s="28"/>
      <c r="B15" s="28"/>
      <c r="C15" s="28"/>
      <c r="D15" s="139"/>
      <c r="E15" s="22"/>
    </row>
    <row r="16" spans="1:5" ht="18" customHeight="1">
      <c r="A16" s="140"/>
      <c r="B16" s="28"/>
      <c r="C16" s="28"/>
      <c r="D16" s="139"/>
      <c r="E16" s="22"/>
    </row>
    <row r="17" spans="1:5" ht="18" customHeight="1">
      <c r="A17" s="28"/>
      <c r="B17" s="28"/>
      <c r="C17" s="28"/>
      <c r="D17" s="139"/>
      <c r="E17" s="22"/>
    </row>
    <row r="18" spans="1:5" ht="18" customHeight="1">
      <c r="A18" s="28"/>
      <c r="B18" s="28"/>
      <c r="C18" s="28"/>
      <c r="D18" s="139"/>
      <c r="E18" s="22"/>
    </row>
    <row r="19" spans="1:5" ht="18" customHeight="1">
      <c r="A19" s="28"/>
      <c r="B19" s="28"/>
      <c r="C19" s="28"/>
      <c r="D19" s="139"/>
      <c r="E19" s="22"/>
    </row>
    <row r="20" spans="1:5" ht="18" customHeight="1">
      <c r="A20" s="28"/>
      <c r="B20" s="28"/>
      <c r="C20" s="28"/>
      <c r="D20" s="139"/>
      <c r="E20" s="22"/>
    </row>
    <row r="21" spans="1:5" ht="18" customHeight="1">
      <c r="A21" s="28"/>
      <c r="B21" s="28"/>
      <c r="C21" s="28"/>
      <c r="D21" s="139"/>
      <c r="E21" s="22"/>
    </row>
    <row r="22" spans="1:5" ht="18" customHeight="1">
      <c r="A22" s="28"/>
      <c r="B22" s="28"/>
      <c r="C22" s="28"/>
      <c r="D22" s="139"/>
      <c r="E22" s="22"/>
    </row>
    <row r="23" spans="1:5" ht="18" customHeight="1">
      <c r="A23" s="28"/>
      <c r="B23" s="28"/>
      <c r="C23" s="28"/>
      <c r="D23" s="139"/>
      <c r="E23" s="22"/>
    </row>
    <row r="24" spans="1:5" ht="18" customHeight="1">
      <c r="A24" s="28"/>
      <c r="B24" s="28"/>
      <c r="C24" s="28"/>
      <c r="D24" s="139"/>
      <c r="E24" s="22"/>
    </row>
    <row r="25" spans="1:5" ht="18" customHeight="1">
      <c r="A25" s="28"/>
      <c r="B25" s="28"/>
      <c r="C25" s="28"/>
      <c r="D25" s="139"/>
      <c r="E25" s="22"/>
    </row>
    <row r="26" spans="1:5" ht="18" customHeight="1">
      <c r="A26" s="28"/>
      <c r="B26" s="28"/>
      <c r="C26" s="28"/>
      <c r="D26" s="139"/>
      <c r="E26" s="22"/>
    </row>
    <row r="27" spans="1:5" ht="18" customHeight="1">
      <c r="A27" s="28"/>
      <c r="B27" s="28"/>
      <c r="C27" s="28"/>
      <c r="D27" s="139"/>
      <c r="E27" s="22"/>
    </row>
    <row r="28" spans="1:5" ht="18" customHeight="1">
      <c r="A28" s="28"/>
      <c r="B28" s="28"/>
      <c r="C28" s="28"/>
      <c r="D28" s="139"/>
      <c r="E28" s="22"/>
    </row>
    <row r="29" spans="1:5" ht="18" customHeight="1">
      <c r="A29" s="15"/>
      <c r="B29" s="15"/>
      <c r="C29" s="15"/>
      <c r="D29" s="141"/>
      <c r="E29" s="17"/>
    </row>
    <row r="30" spans="1:5" ht="18" customHeight="1">
      <c r="A30" s="15"/>
      <c r="B30" s="15"/>
      <c r="C30" s="15"/>
      <c r="D30" s="141"/>
      <c r="E30" s="17"/>
    </row>
    <row r="31" spans="1:5" ht="18" customHeight="1">
      <c r="A31" s="15"/>
      <c r="B31" s="15"/>
      <c r="C31" s="15"/>
      <c r="D31" s="141"/>
      <c r="E31" s="17"/>
    </row>
    <row r="32" spans="1:5" ht="18" customHeight="1">
      <c r="A32" s="15"/>
      <c r="B32" s="15"/>
      <c r="C32" s="15"/>
      <c r="D32" s="141"/>
      <c r="E32" s="17"/>
    </row>
    <row r="33" spans="1:5" ht="18" customHeight="1">
      <c r="A33" s="15"/>
      <c r="B33" s="15"/>
      <c r="C33" s="15"/>
      <c r="D33" s="141"/>
      <c r="E33" s="17"/>
    </row>
    <row r="34" spans="1:5" ht="18" customHeight="1">
      <c r="A34" s="15"/>
      <c r="B34" s="15"/>
      <c r="C34" s="15"/>
      <c r="D34" s="141"/>
      <c r="E34" s="17"/>
    </row>
    <row r="35" spans="1:5" ht="18" customHeight="1">
      <c r="A35" s="15"/>
      <c r="B35" s="15"/>
      <c r="C35" s="15"/>
      <c r="D35" s="141"/>
      <c r="E35" s="17"/>
    </row>
    <row r="36" spans="1:5" ht="18" customHeight="1">
      <c r="A36" s="15"/>
      <c r="B36" s="15"/>
      <c r="C36" s="15"/>
      <c r="D36" s="141"/>
      <c r="E36" s="17"/>
    </row>
    <row r="37" spans="1:5" ht="18" customHeight="1">
      <c r="A37" s="15"/>
      <c r="B37" s="15"/>
      <c r="C37" s="15"/>
      <c r="D37" s="141"/>
      <c r="E37" s="17"/>
    </row>
    <row r="38" spans="1:5" ht="14.25">
      <c r="A38" s="42"/>
      <c r="B38" s="27"/>
      <c r="C38" s="27"/>
      <c r="D38" s="27"/>
      <c r="E38" s="142"/>
    </row>
    <row r="39" spans="1:5" ht="13.5">
      <c r="A39" s="96"/>
      <c r="D39" s="98"/>
      <c r="E39" s="98"/>
    </row>
    <row r="40" spans="1:5" ht="14.25">
      <c r="A40" s="97"/>
      <c r="D40" s="99"/>
      <c r="E40" s="99"/>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6.xml><?xml version="1.0" encoding="utf-8"?>
<worksheet xmlns="http://schemas.openxmlformats.org/spreadsheetml/2006/main" xmlns:r="http://schemas.openxmlformats.org/officeDocument/2006/relationships">
  <dimension ref="A2:D39"/>
  <sheetViews>
    <sheetView showGridLines="0" zoomScaleSheetLayoutView="80" zoomScalePageLayoutView="0" workbookViewId="0" topLeftCell="A1">
      <selection activeCell="A1" sqref="A1"/>
    </sheetView>
  </sheetViews>
  <sheetFormatPr defaultColWidth="11.421875" defaultRowHeight="12.75"/>
  <cols>
    <col min="1" max="1" width="51.421875" style="77" customWidth="1"/>
    <col min="2" max="2" width="24.140625" style="77" bestFit="1" customWidth="1"/>
    <col min="3" max="3" width="4.00390625" style="77" customWidth="1"/>
    <col min="4" max="4" width="68.8515625" style="77" customWidth="1"/>
    <col min="5" max="16384" width="11.421875" style="77" customWidth="1"/>
  </cols>
  <sheetData>
    <row r="1" ht="13.5"/>
    <row r="2" spans="1:2" ht="17.25">
      <c r="A2" s="487"/>
      <c r="B2" s="488"/>
    </row>
    <row r="3" spans="1:2" ht="15" customHeight="1">
      <c r="A3" s="489"/>
      <c r="B3" s="488"/>
    </row>
    <row r="4" ht="13.5">
      <c r="A4" s="79"/>
    </row>
    <row r="5" ht="13.5"/>
    <row r="6" ht="13.5"/>
    <row r="8" ht="11.25" customHeight="1"/>
    <row r="9" spans="1:4" ht="37.5" customHeight="1">
      <c r="A9" s="113" t="s">
        <v>145</v>
      </c>
      <c r="B9" s="113"/>
      <c r="C9" s="114"/>
      <c r="D9" s="114"/>
    </row>
    <row r="10" spans="1:4" ht="25.5" customHeight="1">
      <c r="A10" s="4" t="str">
        <f>+'EPCG-I'!A9</f>
        <v>UNIDAD RESPONSABLE: 26 PDSP SERVICIOS DE SALUD PUBLICA DEL DISTRITO FEDERAL</v>
      </c>
      <c r="B10" s="50"/>
      <c r="C10" s="50"/>
      <c r="D10" s="51"/>
    </row>
    <row r="11" spans="1:4" ht="21" customHeight="1">
      <c r="A11" s="4" t="str">
        <f>+'EPCG-I'!A10</f>
        <v>PERÍODO: ENERO - SEPTIEMBRE 2012</v>
      </c>
      <c r="B11" s="52"/>
      <c r="C11" s="52"/>
      <c r="D11" s="53"/>
    </row>
    <row r="12" spans="1:4" ht="13.5">
      <c r="A12" s="459" t="s">
        <v>87</v>
      </c>
      <c r="B12" s="158" t="s">
        <v>97</v>
      </c>
      <c r="C12" s="154" t="s">
        <v>86</v>
      </c>
      <c r="D12" s="155" t="s">
        <v>100</v>
      </c>
    </row>
    <row r="13" spans="1:4" ht="16.5" customHeight="1">
      <c r="A13" s="460"/>
      <c r="B13" s="159" t="s">
        <v>98</v>
      </c>
      <c r="C13" s="156"/>
      <c r="D13" s="157"/>
    </row>
    <row r="14" spans="1:4" s="81" customFormat="1" ht="12" customHeight="1">
      <c r="A14" s="103"/>
      <c r="B14" s="103"/>
      <c r="C14" s="80"/>
      <c r="D14" s="104"/>
    </row>
    <row r="15" spans="1:4" ht="15.75" customHeight="1">
      <c r="A15" s="105" t="s">
        <v>117</v>
      </c>
      <c r="B15" s="106"/>
      <c r="C15" s="82" t="s">
        <v>99</v>
      </c>
      <c r="D15" s="107"/>
    </row>
    <row r="16" spans="1:4" ht="15.75" customHeight="1">
      <c r="A16" s="108" t="s">
        <v>111</v>
      </c>
      <c r="B16" s="106"/>
      <c r="C16" s="82"/>
      <c r="D16" s="107"/>
    </row>
    <row r="17" spans="1:4" ht="15.75" customHeight="1">
      <c r="A17" s="108" t="s">
        <v>112</v>
      </c>
      <c r="B17" s="106"/>
      <c r="C17" s="82"/>
      <c r="D17" s="107"/>
    </row>
    <row r="18" spans="1:4" ht="15.75" customHeight="1">
      <c r="A18" s="108" t="s">
        <v>113</v>
      </c>
      <c r="B18" s="106"/>
      <c r="C18" s="82"/>
      <c r="D18" s="107"/>
    </row>
    <row r="19" spans="1:4" ht="15.75" customHeight="1">
      <c r="A19" s="108" t="s">
        <v>114</v>
      </c>
      <c r="B19" s="106"/>
      <c r="C19" s="82"/>
      <c r="D19" s="107"/>
    </row>
    <row r="20" spans="1:4" ht="15.75" customHeight="1">
      <c r="A20" s="109" t="s">
        <v>115</v>
      </c>
      <c r="B20" s="106"/>
      <c r="C20" s="82"/>
      <c r="D20" s="107"/>
    </row>
    <row r="21" spans="1:4" ht="15.75" customHeight="1">
      <c r="A21" s="109" t="s">
        <v>110</v>
      </c>
      <c r="B21" s="106"/>
      <c r="C21" s="82"/>
      <c r="D21" s="107"/>
    </row>
    <row r="22" spans="1:4" ht="15.75" customHeight="1">
      <c r="A22" s="105"/>
      <c r="B22" s="106"/>
      <c r="C22" s="82"/>
      <c r="D22" s="107"/>
    </row>
    <row r="23" spans="1:4" ht="15.75" customHeight="1">
      <c r="A23" s="105"/>
      <c r="B23" s="106"/>
      <c r="C23" s="82"/>
      <c r="D23" s="107"/>
    </row>
    <row r="24" spans="1:4" ht="15.75" customHeight="1">
      <c r="A24" s="105"/>
      <c r="B24" s="106"/>
      <c r="C24" s="82"/>
      <c r="D24" s="107"/>
    </row>
    <row r="25" spans="1:4" ht="15.75" customHeight="1">
      <c r="A25" s="105"/>
      <c r="B25" s="106"/>
      <c r="C25" s="82"/>
      <c r="D25" s="107"/>
    </row>
    <row r="26" spans="1:4" ht="15.75" customHeight="1">
      <c r="A26" s="105"/>
      <c r="B26" s="106"/>
      <c r="C26" s="82"/>
      <c r="D26" s="107"/>
    </row>
    <row r="27" spans="1:4" ht="15.75" customHeight="1">
      <c r="A27" s="105"/>
      <c r="B27" s="106"/>
      <c r="C27" s="82"/>
      <c r="D27" s="107"/>
    </row>
    <row r="28" spans="1:4" ht="15.75" customHeight="1">
      <c r="A28" s="105"/>
      <c r="B28" s="106"/>
      <c r="C28" s="82"/>
      <c r="D28" s="107"/>
    </row>
    <row r="29" spans="1:4" ht="15.75" customHeight="1">
      <c r="A29" s="105"/>
      <c r="B29" s="106"/>
      <c r="C29" s="82"/>
      <c r="D29" s="107"/>
    </row>
    <row r="30" spans="1:4" ht="15.75" customHeight="1">
      <c r="A30" s="105"/>
      <c r="B30" s="106"/>
      <c r="C30" s="82"/>
      <c r="D30" s="107"/>
    </row>
    <row r="31" spans="1:4" ht="15.75" customHeight="1">
      <c r="A31" s="105"/>
      <c r="B31" s="106"/>
      <c r="C31" s="82"/>
      <c r="D31" s="107"/>
    </row>
    <row r="32" spans="1:4" ht="15.75" customHeight="1">
      <c r="A32" s="105"/>
      <c r="B32" s="106"/>
      <c r="C32" s="82"/>
      <c r="D32" s="107"/>
    </row>
    <row r="33" spans="1:4" ht="15.75" customHeight="1">
      <c r="A33" s="105"/>
      <c r="B33" s="106"/>
      <c r="C33" s="82"/>
      <c r="D33" s="107"/>
    </row>
    <row r="34" spans="1:4" ht="15.75" customHeight="1">
      <c r="A34" s="105"/>
      <c r="B34" s="106"/>
      <c r="C34" s="82"/>
      <c r="D34" s="107"/>
    </row>
    <row r="35" spans="1:4" ht="17.25" customHeight="1">
      <c r="A35" s="83"/>
      <c r="B35" s="110"/>
      <c r="C35" s="84"/>
      <c r="D35" s="85"/>
    </row>
    <row r="36" spans="1:4" ht="32.25" customHeight="1">
      <c r="A36" s="486" t="s">
        <v>96</v>
      </c>
      <c r="B36" s="486"/>
      <c r="C36" s="486"/>
      <c r="D36" s="486"/>
    </row>
    <row r="37" ht="13.5">
      <c r="A37" s="86"/>
    </row>
    <row r="38" spans="1:4" ht="15" customHeight="1">
      <c r="A38" s="96"/>
      <c r="B38" s="98"/>
      <c r="D38" s="98"/>
    </row>
    <row r="39" spans="1:4" ht="15" customHeight="1">
      <c r="A39" s="97"/>
      <c r="B39" s="99"/>
      <c r="D39" s="99"/>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7.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A1" sqref="A1"/>
    </sheetView>
  </sheetViews>
  <sheetFormatPr defaultColWidth="11.421875" defaultRowHeight="12.75"/>
  <cols>
    <col min="1" max="1" width="20.7109375" style="1" customWidth="1"/>
    <col min="2" max="3" width="18.7109375" style="1" customWidth="1"/>
    <col min="4" max="4" width="92.8515625" style="1" customWidth="1"/>
    <col min="5" max="16384" width="11.421875" style="1" customWidth="1"/>
  </cols>
  <sheetData>
    <row r="1" ht="17.25">
      <c r="D1" s="24"/>
    </row>
    <row r="2" ht="15">
      <c r="D2" s="26"/>
    </row>
    <row r="3" ht="15">
      <c r="D3" s="26"/>
    </row>
    <row r="4" ht="13.5"/>
    <row r="5" ht="13.5"/>
    <row r="6" ht="13.5"/>
    <row r="8" spans="1:4" ht="34.5" customHeight="1">
      <c r="A8" s="113" t="s">
        <v>104</v>
      </c>
      <c r="B8" s="113"/>
      <c r="C8" s="114"/>
      <c r="D8" s="114"/>
    </row>
    <row r="9" ht="5.25" customHeight="1"/>
    <row r="10" spans="1:4" ht="19.5" customHeight="1">
      <c r="A10" s="4" t="str">
        <f>+'EPCG-I'!A9</f>
        <v>UNIDAD RESPONSABLE: 26 PDSP SERVICIOS DE SALUD PUBLICA DEL DISTRITO FEDERAL</v>
      </c>
      <c r="B10" s="2"/>
      <c r="C10" s="2"/>
      <c r="D10" s="3"/>
    </row>
    <row r="11" spans="1:4" ht="19.5" customHeight="1">
      <c r="A11" s="4" t="str">
        <f>+'EPCG-I'!A10</f>
        <v>PERÍODO: ENERO - SEPTIEMBRE 2012</v>
      </c>
      <c r="B11" s="2"/>
      <c r="C11" s="2"/>
      <c r="D11" s="3"/>
    </row>
    <row r="12" spans="1:4" ht="9" customHeight="1">
      <c r="A12" s="29"/>
      <c r="B12" s="29"/>
      <c r="C12" s="30"/>
      <c r="D12" s="31"/>
    </row>
    <row r="13" spans="1:4" ht="25.5">
      <c r="A13" s="490" t="s">
        <v>95</v>
      </c>
      <c r="B13" s="127" t="s">
        <v>101</v>
      </c>
      <c r="C13" s="127"/>
      <c r="D13" s="490" t="s">
        <v>89</v>
      </c>
    </row>
    <row r="14" spans="1:4" ht="13.5">
      <c r="A14" s="491"/>
      <c r="B14" s="123" t="s">
        <v>49</v>
      </c>
      <c r="C14" s="123" t="s">
        <v>51</v>
      </c>
      <c r="D14" s="491"/>
    </row>
    <row r="15" spans="1:4" ht="18" customHeight="1">
      <c r="A15" s="32"/>
      <c r="B15" s="32"/>
      <c r="C15" s="32"/>
      <c r="D15" s="32"/>
    </row>
    <row r="16" spans="1:4" ht="18" customHeight="1">
      <c r="A16" s="28"/>
      <c r="B16" s="21"/>
      <c r="C16" s="21"/>
      <c r="D16" s="22"/>
    </row>
    <row r="17" spans="1:4" ht="18" customHeight="1">
      <c r="A17" s="28"/>
      <c r="B17" s="21"/>
      <c r="C17" s="21"/>
      <c r="D17" s="22"/>
    </row>
    <row r="18" spans="1:4" ht="18" customHeight="1">
      <c r="A18" s="28"/>
      <c r="B18" s="21"/>
      <c r="C18" s="21"/>
      <c r="D18" s="22"/>
    </row>
    <row r="19" spans="1:4" ht="18" customHeight="1">
      <c r="A19" s="28"/>
      <c r="B19" s="21"/>
      <c r="C19" s="21"/>
      <c r="D19" s="22"/>
    </row>
    <row r="20" spans="1:4" ht="18" customHeight="1">
      <c r="A20" s="28"/>
      <c r="B20" s="21"/>
      <c r="C20" s="21"/>
      <c r="D20" s="22"/>
    </row>
    <row r="21" spans="1:4" ht="18" customHeight="1">
      <c r="A21" s="28"/>
      <c r="B21" s="21"/>
      <c r="C21" s="21"/>
      <c r="D21" s="22"/>
    </row>
    <row r="22" spans="1:4" ht="18" customHeight="1">
      <c r="A22" s="28"/>
      <c r="B22" s="21"/>
      <c r="C22" s="21"/>
      <c r="D22" s="22"/>
    </row>
    <row r="23" spans="1:4" ht="18" customHeight="1">
      <c r="A23" s="28"/>
      <c r="B23" s="21"/>
      <c r="C23" s="21"/>
      <c r="D23" s="22"/>
    </row>
    <row r="24" spans="1:4" ht="18" customHeight="1">
      <c r="A24" s="28"/>
      <c r="B24" s="21"/>
      <c r="C24" s="21"/>
      <c r="D24" s="22"/>
    </row>
    <row r="25" spans="1:4" ht="18" customHeight="1">
      <c r="A25" s="28"/>
      <c r="B25" s="21"/>
      <c r="C25" s="21"/>
      <c r="D25" s="22"/>
    </row>
    <row r="26" spans="1:4" ht="18" customHeight="1">
      <c r="A26" s="28"/>
      <c r="B26" s="21"/>
      <c r="C26" s="21"/>
      <c r="D26" s="22"/>
    </row>
    <row r="27" spans="1:4" ht="18" customHeight="1">
      <c r="A27" s="28"/>
      <c r="B27" s="21"/>
      <c r="C27" s="21"/>
      <c r="D27" s="22"/>
    </row>
    <row r="28" spans="1:4" ht="18" customHeight="1">
      <c r="A28" s="28"/>
      <c r="B28" s="21"/>
      <c r="C28" s="21"/>
      <c r="D28" s="22"/>
    </row>
    <row r="29" spans="1:4" ht="18" customHeight="1">
      <c r="A29" s="28"/>
      <c r="B29" s="21"/>
      <c r="C29" s="21"/>
      <c r="D29" s="22"/>
    </row>
    <row r="30" spans="1:4" ht="18" customHeight="1">
      <c r="A30" s="28"/>
      <c r="B30" s="21"/>
      <c r="C30" s="21"/>
      <c r="D30" s="22"/>
    </row>
    <row r="31" spans="1:4" ht="18" customHeight="1">
      <c r="A31" s="28"/>
      <c r="B31" s="21"/>
      <c r="C31" s="21"/>
      <c r="D31" s="22"/>
    </row>
    <row r="32" spans="1:4" ht="18" customHeight="1">
      <c r="A32" s="28"/>
      <c r="B32" s="21"/>
      <c r="C32" s="21"/>
      <c r="D32" s="22"/>
    </row>
    <row r="33" spans="1:4" ht="18" customHeight="1">
      <c r="A33" s="28"/>
      <c r="B33" s="21"/>
      <c r="C33" s="21"/>
      <c r="D33" s="22"/>
    </row>
    <row r="34" spans="1:4" ht="18" customHeight="1">
      <c r="A34" s="28"/>
      <c r="B34" s="21"/>
      <c r="C34" s="21"/>
      <c r="D34" s="22"/>
    </row>
    <row r="35" spans="1:4" ht="18" customHeight="1">
      <c r="A35" s="28"/>
      <c r="B35" s="21"/>
      <c r="C35" s="21"/>
      <c r="D35" s="22"/>
    </row>
    <row r="36" spans="1:4" ht="18" customHeight="1">
      <c r="A36" s="15"/>
      <c r="B36" s="16"/>
      <c r="C36" s="16"/>
      <c r="D36" s="17"/>
    </row>
    <row r="37" spans="1:4" ht="18" customHeight="1">
      <c r="A37" s="15"/>
      <c r="B37" s="16"/>
      <c r="C37" s="16"/>
      <c r="D37" s="17"/>
    </row>
    <row r="38" ht="13.5">
      <c r="A38" s="42"/>
    </row>
    <row r="39" spans="1:4" ht="13.5">
      <c r="A39" s="96"/>
      <c r="C39" s="96"/>
      <c r="D39" s="98"/>
    </row>
    <row r="40" spans="1:4" ht="14.25">
      <c r="A40" s="97"/>
      <c r="C40" s="102"/>
      <c r="D40" s="99"/>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8.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11.421875" defaultRowHeight="12.75"/>
  <cols>
    <col min="1" max="1" width="20.7109375" style="1" customWidth="1"/>
    <col min="2" max="3" width="18.7109375" style="1" customWidth="1"/>
    <col min="4" max="4" width="43.7109375" style="1" customWidth="1"/>
    <col min="5" max="5" width="45.421875" style="1" customWidth="1"/>
    <col min="6" max="16384" width="11.421875" style="1" customWidth="1"/>
  </cols>
  <sheetData>
    <row r="1" ht="17.25">
      <c r="E1" s="24"/>
    </row>
    <row r="2" ht="15">
      <c r="E2" s="26"/>
    </row>
    <row r="3" ht="15">
      <c r="E3" s="26"/>
    </row>
    <row r="4" ht="13.5"/>
    <row r="5" ht="13.5"/>
    <row r="8" spans="1:5" ht="34.5" customHeight="1">
      <c r="A8" s="113" t="s">
        <v>103</v>
      </c>
      <c r="B8" s="113"/>
      <c r="C8" s="114"/>
      <c r="D8" s="114"/>
      <c r="E8" s="114"/>
    </row>
    <row r="9" ht="5.25" customHeight="1"/>
    <row r="10" spans="1:5" ht="19.5" customHeight="1">
      <c r="A10" s="4" t="str">
        <f>+'EPCG-I'!A9</f>
        <v>UNIDAD RESPONSABLE: 26 PDSP SERVICIOS DE SALUD PUBLICA DEL DISTRITO FEDERAL</v>
      </c>
      <c r="B10" s="2"/>
      <c r="C10" s="2"/>
      <c r="D10" s="2"/>
      <c r="E10" s="3"/>
    </row>
    <row r="11" spans="1:5" ht="19.5" customHeight="1">
      <c r="A11" s="4" t="str">
        <f>+'EPCG-I'!A10</f>
        <v>PERÍODO: ENERO - SEPTIEMBRE 2012</v>
      </c>
      <c r="B11" s="2"/>
      <c r="C11" s="2"/>
      <c r="D11" s="2"/>
      <c r="E11" s="3"/>
    </row>
    <row r="12" spans="1:5" ht="9" customHeight="1">
      <c r="A12" s="29"/>
      <c r="B12" s="29"/>
      <c r="C12" s="30"/>
      <c r="D12" s="30"/>
      <c r="E12" s="31"/>
    </row>
    <row r="13" spans="1:5" ht="24" customHeight="1">
      <c r="A13" s="119" t="s">
        <v>4</v>
      </c>
      <c r="B13" s="120"/>
      <c r="C13" s="121"/>
      <c r="D13" s="121"/>
      <c r="E13" s="126"/>
    </row>
    <row r="14" spans="1:5" ht="18.75" customHeight="1">
      <c r="A14" s="91" t="s">
        <v>102</v>
      </c>
      <c r="B14" s="430" t="s">
        <v>55</v>
      </c>
      <c r="C14" s="432"/>
      <c r="D14" s="87" t="s">
        <v>2</v>
      </c>
      <c r="E14" s="44" t="s">
        <v>3</v>
      </c>
    </row>
    <row r="15" spans="1:5" ht="20.25" customHeight="1">
      <c r="A15" s="57"/>
      <c r="B15" s="494"/>
      <c r="C15" s="495"/>
      <c r="D15" s="88"/>
      <c r="E15" s="57"/>
    </row>
    <row r="16" spans="1:5" ht="9" customHeight="1">
      <c r="A16" s="89"/>
      <c r="B16" s="29"/>
      <c r="C16" s="30"/>
      <c r="D16" s="92"/>
      <c r="E16" s="90"/>
    </row>
    <row r="17" spans="1:5" ht="25.5">
      <c r="A17" s="490" t="s">
        <v>116</v>
      </c>
      <c r="B17" s="127" t="s">
        <v>101</v>
      </c>
      <c r="C17" s="127"/>
      <c r="D17" s="496" t="s">
        <v>89</v>
      </c>
      <c r="E17" s="497"/>
    </row>
    <row r="18" spans="1:5" ht="18.75" customHeight="1">
      <c r="A18" s="491"/>
      <c r="B18" s="123" t="s">
        <v>49</v>
      </c>
      <c r="C18" s="123" t="s">
        <v>51</v>
      </c>
      <c r="D18" s="498"/>
      <c r="E18" s="499"/>
    </row>
    <row r="19" spans="1:5" ht="18" customHeight="1">
      <c r="A19" s="32"/>
      <c r="B19" s="32"/>
      <c r="C19" s="32"/>
      <c r="D19" s="500"/>
      <c r="E19" s="493"/>
    </row>
    <row r="20" spans="1:5" ht="18" customHeight="1">
      <c r="A20" s="28"/>
      <c r="B20" s="21"/>
      <c r="C20" s="21"/>
      <c r="D20" s="492"/>
      <c r="E20" s="493"/>
    </row>
    <row r="21" spans="1:5" ht="18" customHeight="1">
      <c r="A21" s="28"/>
      <c r="B21" s="21"/>
      <c r="C21" s="21"/>
      <c r="D21" s="492"/>
      <c r="E21" s="493"/>
    </row>
    <row r="22" spans="1:5" ht="18" customHeight="1">
      <c r="A22" s="28"/>
      <c r="B22" s="21"/>
      <c r="C22" s="21"/>
      <c r="D22" s="492"/>
      <c r="E22" s="493"/>
    </row>
    <row r="23" spans="1:5" ht="18" customHeight="1">
      <c r="A23" s="28"/>
      <c r="B23" s="21"/>
      <c r="C23" s="21"/>
      <c r="D23" s="492"/>
      <c r="E23" s="493"/>
    </row>
    <row r="24" spans="1:5" ht="18" customHeight="1">
      <c r="A24" s="28"/>
      <c r="B24" s="21"/>
      <c r="C24" s="21"/>
      <c r="D24" s="492"/>
      <c r="E24" s="493"/>
    </row>
    <row r="25" spans="1:5" ht="18" customHeight="1">
      <c r="A25" s="28"/>
      <c r="B25" s="21"/>
      <c r="C25" s="21"/>
      <c r="D25" s="492"/>
      <c r="E25" s="493"/>
    </row>
    <row r="26" spans="1:5" ht="18" customHeight="1">
      <c r="A26" s="28"/>
      <c r="B26" s="21"/>
      <c r="C26" s="21"/>
      <c r="D26" s="492"/>
      <c r="E26" s="493"/>
    </row>
    <row r="27" spans="1:5" ht="18" customHeight="1">
      <c r="A27" s="28"/>
      <c r="B27" s="21"/>
      <c r="C27" s="21"/>
      <c r="D27" s="492"/>
      <c r="E27" s="493"/>
    </row>
    <row r="28" spans="1:5" ht="18" customHeight="1">
      <c r="A28" s="28"/>
      <c r="B28" s="21"/>
      <c r="C28" s="21"/>
      <c r="D28" s="492"/>
      <c r="E28" s="493"/>
    </row>
    <row r="29" spans="1:5" ht="18" customHeight="1">
      <c r="A29" s="28"/>
      <c r="B29" s="21"/>
      <c r="C29" s="21"/>
      <c r="D29" s="492"/>
      <c r="E29" s="493"/>
    </row>
    <row r="30" spans="1:5" ht="18" customHeight="1">
      <c r="A30" s="28"/>
      <c r="B30" s="21"/>
      <c r="C30" s="21"/>
      <c r="D30" s="137"/>
      <c r="E30" s="138"/>
    </row>
    <row r="31" spans="1:5" ht="18" customHeight="1">
      <c r="A31" s="28"/>
      <c r="B31" s="21"/>
      <c r="C31" s="21"/>
      <c r="D31" s="137"/>
      <c r="E31" s="138"/>
    </row>
    <row r="32" spans="1:5" ht="18" customHeight="1">
      <c r="A32" s="28"/>
      <c r="B32" s="21"/>
      <c r="C32" s="21"/>
      <c r="D32" s="137"/>
      <c r="E32" s="138"/>
    </row>
    <row r="33" spans="1:5" ht="18" customHeight="1">
      <c r="A33" s="28"/>
      <c r="B33" s="21"/>
      <c r="C33" s="21"/>
      <c r="D33" s="492"/>
      <c r="E33" s="493"/>
    </row>
    <row r="34" spans="1:5" ht="18" customHeight="1">
      <c r="A34" s="28"/>
      <c r="B34" s="21"/>
      <c r="C34" s="21"/>
      <c r="D34" s="492"/>
      <c r="E34" s="493"/>
    </row>
    <row r="35" spans="1:5" ht="18" customHeight="1">
      <c r="A35" s="28"/>
      <c r="B35" s="21"/>
      <c r="C35" s="21"/>
      <c r="D35" s="492"/>
      <c r="E35" s="493"/>
    </row>
    <row r="36" spans="1:5" ht="18" customHeight="1">
      <c r="A36" s="15"/>
      <c r="B36" s="16"/>
      <c r="C36" s="16"/>
      <c r="D36" s="492"/>
      <c r="E36" s="493"/>
    </row>
    <row r="37" spans="1:5" ht="18" customHeight="1">
      <c r="A37" s="15"/>
      <c r="B37" s="16"/>
      <c r="C37" s="16"/>
      <c r="D37" s="492"/>
      <c r="E37" s="493"/>
    </row>
    <row r="38" ht="13.5">
      <c r="A38" s="42" t="s">
        <v>56</v>
      </c>
    </row>
    <row r="39" ht="13.5">
      <c r="A39" s="42"/>
    </row>
    <row r="40" spans="1:5" ht="13.5">
      <c r="A40" s="96"/>
      <c r="C40" s="100"/>
      <c r="D40" s="98"/>
      <c r="E40" s="98"/>
    </row>
    <row r="41" spans="1:5" ht="14.25">
      <c r="A41" s="97"/>
      <c r="C41" s="101"/>
      <c r="D41" s="99"/>
      <c r="E41" s="99"/>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9.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12.57421875" defaultRowHeight="12.75"/>
  <cols>
    <col min="1" max="1" width="55.8515625" style="46" customWidth="1"/>
    <col min="2" max="2" width="10.8515625" style="47" customWidth="1"/>
    <col min="3" max="3" width="15.8515625" style="47" customWidth="1"/>
    <col min="4" max="4" width="11.8515625" style="47" customWidth="1"/>
    <col min="5" max="5" width="62.421875" style="47" customWidth="1"/>
    <col min="6" max="16384" width="12.57421875" style="47" customWidth="1"/>
  </cols>
  <sheetData>
    <row r="1" ht="13.5"/>
    <row r="2" ht="13.5"/>
    <row r="3" ht="13.5"/>
    <row r="4" ht="13.5"/>
    <row r="5" ht="52.5" customHeight="1"/>
    <row r="6" spans="1:5" ht="34.5" customHeight="1">
      <c r="A6" s="113" t="s">
        <v>163</v>
      </c>
      <c r="B6" s="114"/>
      <c r="C6" s="114"/>
      <c r="D6" s="114"/>
      <c r="E6" s="113"/>
    </row>
    <row r="7" spans="1:5" ht="7.5" customHeight="1">
      <c r="A7" s="48"/>
      <c r="B7" s="49"/>
      <c r="C7" s="49"/>
      <c r="D7" s="49"/>
      <c r="E7" s="49"/>
    </row>
    <row r="8" spans="1:5" ht="19.5" customHeight="1">
      <c r="A8" s="4" t="str">
        <f>+'EPCG-I'!A9</f>
        <v>UNIDAD RESPONSABLE: 26 PDSP SERVICIOS DE SALUD PUBLICA DEL DISTRITO FEDERAL</v>
      </c>
      <c r="B8" s="50"/>
      <c r="C8" s="50"/>
      <c r="D8" s="50"/>
      <c r="E8" s="51"/>
    </row>
    <row r="9" spans="1:5" ht="19.5" customHeight="1">
      <c r="A9" s="4" t="str">
        <f>+'EPCG-I'!A10</f>
        <v>PERÍODO: ENERO - SEPTIEMBRE 2012</v>
      </c>
      <c r="B9" s="52"/>
      <c r="C9" s="52"/>
      <c r="D9" s="52"/>
      <c r="E9" s="53"/>
    </row>
    <row r="10" spans="1:5" ht="20.25" customHeight="1">
      <c r="A10" s="472" t="s">
        <v>140</v>
      </c>
      <c r="B10" s="453" t="s">
        <v>118</v>
      </c>
      <c r="C10" s="474"/>
      <c r="D10" s="474"/>
      <c r="E10" s="472" t="s">
        <v>14</v>
      </c>
    </row>
    <row r="11" spans="1:5" s="56" customFormat="1" ht="43.5" customHeight="1">
      <c r="A11" s="473"/>
      <c r="B11" s="132" t="s">
        <v>84</v>
      </c>
      <c r="C11" s="132" t="s">
        <v>157</v>
      </c>
      <c r="D11" s="133" t="s">
        <v>65</v>
      </c>
      <c r="E11" s="47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7:I26"/>
  <sheetViews>
    <sheetView showGridLines="0" zoomScalePageLayoutView="0" workbookViewId="0" topLeftCell="A1">
      <selection activeCell="A1" sqref="A1"/>
    </sheetView>
  </sheetViews>
  <sheetFormatPr defaultColWidth="11.421875" defaultRowHeight="12.75"/>
  <cols>
    <col min="1" max="2" width="9.421875" style="1" customWidth="1"/>
    <col min="3" max="3" width="21.00390625" style="1" customWidth="1"/>
    <col min="4" max="8" width="19.7109375" style="1" customWidth="1"/>
    <col min="9" max="16384" width="11.421875" style="1" customWidth="1"/>
  </cols>
  <sheetData>
    <row r="1" ht="13.5"/>
    <row r="2" ht="13.5"/>
    <row r="3" ht="13.5"/>
    <row r="4" ht="13.5"/>
    <row r="5" ht="13.5"/>
    <row r="7" spans="1:8" ht="43.5" customHeight="1">
      <c r="A7" s="113" t="s">
        <v>137</v>
      </c>
      <c r="B7" s="113"/>
      <c r="C7" s="113"/>
      <c r="D7" s="114"/>
      <c r="E7" s="114"/>
      <c r="F7" s="114"/>
      <c r="G7" s="114"/>
      <c r="H7" s="114"/>
    </row>
    <row r="8" ht="6.75" customHeight="1"/>
    <row r="9" spans="1:8" ht="17.25" customHeight="1">
      <c r="A9" s="4" t="str">
        <f>+'EPCG-I'!A9</f>
        <v>UNIDAD RESPONSABLE: 26 PDSP SERVICIOS DE SALUD PUBLICA DEL DISTRITO FEDERAL</v>
      </c>
      <c r="B9" s="20"/>
      <c r="C9" s="20"/>
      <c r="D9" s="2"/>
      <c r="E9" s="2"/>
      <c r="F9" s="2"/>
      <c r="G9" s="2"/>
      <c r="H9" s="2"/>
    </row>
    <row r="10" spans="1:8" ht="17.25" customHeight="1">
      <c r="A10" s="4" t="str">
        <f>+'EPCG-I'!A10</f>
        <v>PERÍODO: ENERO - SEPTIEMBRE 2012</v>
      </c>
      <c r="B10" s="20"/>
      <c r="C10" s="20"/>
      <c r="D10" s="2"/>
      <c r="E10" s="2"/>
      <c r="F10" s="2"/>
      <c r="G10" s="2"/>
      <c r="H10" s="2"/>
    </row>
    <row r="11" spans="1:9" ht="25.5" customHeight="1">
      <c r="A11" s="418" t="s">
        <v>160</v>
      </c>
      <c r="B11" s="418" t="s">
        <v>177</v>
      </c>
      <c r="C11" s="418" t="s">
        <v>19</v>
      </c>
      <c r="D11" s="118" t="s">
        <v>4</v>
      </c>
      <c r="E11" s="118"/>
      <c r="F11" s="118"/>
      <c r="G11" s="118"/>
      <c r="H11" s="118"/>
      <c r="I11" s="8"/>
    </row>
    <row r="12" spans="1:9" ht="54" customHeight="1">
      <c r="A12" s="419"/>
      <c r="B12" s="419"/>
      <c r="C12" s="423"/>
      <c r="D12" s="116" t="s">
        <v>154</v>
      </c>
      <c r="E12" s="116" t="s">
        <v>166</v>
      </c>
      <c r="F12" s="116" t="s">
        <v>167</v>
      </c>
      <c r="G12" s="116" t="s">
        <v>170</v>
      </c>
      <c r="H12" s="116" t="s">
        <v>169</v>
      </c>
      <c r="I12" s="9"/>
    </row>
    <row r="13" spans="1:8" ht="12.75" customHeight="1">
      <c r="A13" s="11"/>
      <c r="B13" s="11"/>
      <c r="C13" s="11"/>
      <c r="D13" s="11"/>
      <c r="E13" s="11"/>
      <c r="F13" s="11"/>
      <c r="G13" s="11"/>
      <c r="H13" s="11"/>
    </row>
    <row r="14" spans="1:8" ht="42" customHeight="1">
      <c r="A14" s="13"/>
      <c r="B14" s="13"/>
      <c r="C14" s="43"/>
      <c r="D14" s="14"/>
      <c r="E14" s="14"/>
      <c r="F14" s="14"/>
      <c r="G14" s="18"/>
      <c r="H14" s="14"/>
    </row>
    <row r="15" spans="1:8" ht="34.5" customHeight="1">
      <c r="A15" s="13"/>
      <c r="B15" s="13"/>
      <c r="C15" s="13"/>
      <c r="D15" s="14"/>
      <c r="E15" s="14"/>
      <c r="F15" s="14"/>
      <c r="G15" s="18"/>
      <c r="H15" s="14"/>
    </row>
    <row r="16" spans="1:8" ht="42" customHeight="1">
      <c r="A16" s="134"/>
      <c r="B16" s="134"/>
      <c r="C16" s="134"/>
      <c r="D16" s="149"/>
      <c r="E16" s="149"/>
      <c r="F16" s="149"/>
      <c r="G16" s="149"/>
      <c r="H16" s="149"/>
    </row>
    <row r="17" spans="1:8" ht="31.5" customHeight="1">
      <c r="A17" s="135"/>
      <c r="B17" s="135"/>
      <c r="C17" s="135"/>
      <c r="D17" s="150"/>
      <c r="E17" s="150"/>
      <c r="F17" s="150"/>
      <c r="G17" s="150"/>
      <c r="H17" s="150"/>
    </row>
    <row r="18" spans="1:8" ht="47.25" customHeight="1">
      <c r="A18" s="43"/>
      <c r="B18" s="43"/>
      <c r="C18" s="43"/>
      <c r="D18" s="145"/>
      <c r="E18" s="145"/>
      <c r="F18" s="145"/>
      <c r="G18" s="145"/>
      <c r="H18" s="145"/>
    </row>
    <row r="19" spans="1:8" ht="45" customHeight="1">
      <c r="A19" s="135"/>
      <c r="B19" s="135"/>
      <c r="C19" s="135"/>
      <c r="D19" s="150"/>
      <c r="E19" s="150"/>
      <c r="F19" s="150"/>
      <c r="G19" s="150"/>
      <c r="H19" s="150"/>
    </row>
    <row r="20" spans="1:8" ht="45" customHeight="1">
      <c r="A20" s="43"/>
      <c r="B20" s="43"/>
      <c r="C20" s="43"/>
      <c r="D20" s="145"/>
      <c r="E20" s="145"/>
      <c r="F20" s="145"/>
      <c r="G20" s="145"/>
      <c r="H20" s="145"/>
    </row>
    <row r="21" spans="1:8" ht="43.5" customHeight="1">
      <c r="A21" s="135"/>
      <c r="B21" s="135"/>
      <c r="C21" s="135"/>
      <c r="D21" s="150"/>
      <c r="E21" s="150"/>
      <c r="F21" s="150"/>
      <c r="G21" s="150"/>
      <c r="H21" s="150"/>
    </row>
    <row r="22" spans="1:8" ht="24.75" customHeight="1">
      <c r="A22" s="424" t="s">
        <v>178</v>
      </c>
      <c r="B22" s="425"/>
      <c r="C22" s="426"/>
      <c r="D22" s="145"/>
      <c r="E22" s="145"/>
      <c r="F22" s="145"/>
      <c r="G22" s="145"/>
      <c r="H22" s="145"/>
    </row>
    <row r="23" spans="1:8" ht="18" customHeight="1">
      <c r="A23" s="427" t="s">
        <v>10</v>
      </c>
      <c r="B23" s="428"/>
      <c r="C23" s="429"/>
      <c r="D23" s="152"/>
      <c r="E23" s="152"/>
      <c r="F23" s="152"/>
      <c r="G23" s="152"/>
      <c r="H23" s="152"/>
    </row>
    <row r="24" spans="1:2" ht="13.5">
      <c r="A24" s="42"/>
      <c r="B24" s="42"/>
    </row>
    <row r="25" spans="1:7" ht="13.5">
      <c r="A25" s="96"/>
      <c r="B25" s="96"/>
      <c r="E25" s="98"/>
      <c r="F25" s="98"/>
      <c r="G25" s="100"/>
    </row>
    <row r="26" spans="1:7" ht="14.25">
      <c r="A26" s="97"/>
      <c r="B26" s="97"/>
      <c r="E26" s="99"/>
      <c r="F26" s="99"/>
      <c r="G26" s="101"/>
    </row>
  </sheetData>
  <sheetProtection/>
  <mergeCells count="5">
    <mergeCell ref="A11:A12"/>
    <mergeCell ref="C11:C12"/>
    <mergeCell ref="A22:C22"/>
    <mergeCell ref="A23:C23"/>
    <mergeCell ref="B11:B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I39"/>
  <sheetViews>
    <sheetView showGridLines="0" view="pageBreakPreview" zoomScale="115" zoomScaleNormal="115" zoomScaleSheetLayoutView="115" zoomScalePageLayoutView="0" workbookViewId="0" topLeftCell="A16">
      <pane xSplit="1" ySplit="2" topLeftCell="B18" activePane="bottomRight" state="frozen"/>
      <selection pane="topLeft" activeCell="A16" sqref="A16"/>
      <selection pane="topRight" activeCell="B16" sqref="B16"/>
      <selection pane="bottomLeft" activeCell="A18" sqref="A18"/>
      <selection pane="bottomRight" activeCell="B18" sqref="B18"/>
    </sheetView>
  </sheetViews>
  <sheetFormatPr defaultColWidth="11.421875" defaultRowHeight="12.75"/>
  <cols>
    <col min="1" max="1" width="53.57421875" style="1" customWidth="1"/>
    <col min="2" max="2" width="9.140625" style="1" customWidth="1"/>
    <col min="3" max="3" width="9.7109375" style="1" customWidth="1"/>
    <col min="4" max="4" width="16.28125" style="1" customWidth="1"/>
    <col min="5" max="5" width="15.00390625" style="1" customWidth="1"/>
    <col min="6" max="6" width="14.8515625" style="1" customWidth="1"/>
    <col min="7" max="7" width="22.140625" style="1" customWidth="1"/>
    <col min="8" max="8" width="10.421875" style="1" customWidth="1"/>
    <col min="9" max="16384" width="11.421875" style="1" customWidth="1"/>
  </cols>
  <sheetData>
    <row r="1" ht="17.25">
      <c r="H1" s="24"/>
    </row>
    <row r="2" ht="15">
      <c r="H2" s="26"/>
    </row>
    <row r="3" ht="15">
      <c r="H3" s="26"/>
    </row>
    <row r="4" ht="13.5"/>
    <row r="5" ht="13.5"/>
    <row r="8" spans="1:8" ht="34.5" customHeight="1">
      <c r="A8" s="113" t="s">
        <v>47</v>
      </c>
      <c r="B8" s="113"/>
      <c r="C8" s="113"/>
      <c r="D8" s="114"/>
      <c r="E8" s="114"/>
      <c r="F8" s="114"/>
      <c r="G8" s="114"/>
      <c r="H8" s="114"/>
    </row>
    <row r="9" ht="5.25" customHeight="1"/>
    <row r="10" spans="1:8" ht="19.5" customHeight="1">
      <c r="A10" s="4" t="str">
        <f>+'EPCG-II'!A9</f>
        <v>UNIDAD RESPONSABLE: 26 PDSP SERVICIOS DE SALUD PUBLICA DEL DISTRITO FEDERAL</v>
      </c>
      <c r="B10" s="20"/>
      <c r="C10" s="20"/>
      <c r="D10" s="2"/>
      <c r="E10" s="2"/>
      <c r="F10" s="2"/>
      <c r="G10" s="2"/>
      <c r="H10" s="3"/>
    </row>
    <row r="11" spans="1:8" ht="19.5" customHeight="1">
      <c r="A11" s="4" t="str">
        <f>+'EPCG-II'!A10</f>
        <v>PERÍODO: ENERO - SEPTIEMBRE 2012</v>
      </c>
      <c r="B11" s="20"/>
      <c r="C11" s="20"/>
      <c r="D11" s="2"/>
      <c r="E11" s="2"/>
      <c r="F11" s="2"/>
      <c r="G11" s="2"/>
      <c r="H11" s="3"/>
    </row>
    <row r="12" spans="1:9" ht="21.75" customHeight="1">
      <c r="A12" s="119" t="s">
        <v>4</v>
      </c>
      <c r="B12" s="120"/>
      <c r="C12" s="120"/>
      <c r="D12" s="121"/>
      <c r="E12" s="121"/>
      <c r="F12" s="121"/>
      <c r="G12" s="121"/>
      <c r="H12" s="122"/>
      <c r="I12" s="9"/>
    </row>
    <row r="13" spans="1:8" ht="13.5" customHeight="1">
      <c r="A13" s="13" t="s">
        <v>54</v>
      </c>
      <c r="B13" s="430" t="s">
        <v>55</v>
      </c>
      <c r="C13" s="431"/>
      <c r="D13" s="432"/>
      <c r="E13" s="430" t="s">
        <v>2</v>
      </c>
      <c r="F13" s="432"/>
      <c r="G13" s="430" t="s">
        <v>3</v>
      </c>
      <c r="H13" s="432"/>
    </row>
    <row r="14" spans="1:8" ht="18" customHeight="1">
      <c r="A14" s="232">
        <v>3319470684</v>
      </c>
      <c r="B14" s="433">
        <v>4440115540.69</v>
      </c>
      <c r="C14" s="434"/>
      <c r="D14" s="435"/>
      <c r="E14" s="433">
        <f>+B14-A14</f>
        <v>1120644856.6899996</v>
      </c>
      <c r="F14" s="435"/>
      <c r="G14" s="440">
        <f>((B14/A14)-1)*100</f>
        <v>33.75974555496328</v>
      </c>
      <c r="H14" s="441"/>
    </row>
    <row r="15" spans="1:8" ht="9" customHeight="1">
      <c r="A15" s="29"/>
      <c r="B15" s="29"/>
      <c r="C15" s="29"/>
      <c r="D15" s="29"/>
      <c r="E15" s="29"/>
      <c r="F15" s="29"/>
      <c r="G15" s="30"/>
      <c r="H15" s="31"/>
    </row>
    <row r="16" spans="1:8" ht="13.5">
      <c r="A16" s="418" t="s">
        <v>123</v>
      </c>
      <c r="B16" s="418" t="s">
        <v>287</v>
      </c>
      <c r="C16" s="418" t="s">
        <v>177</v>
      </c>
      <c r="D16" s="418" t="s">
        <v>49</v>
      </c>
      <c r="E16" s="418" t="s">
        <v>51</v>
      </c>
      <c r="F16" s="418" t="s">
        <v>23</v>
      </c>
      <c r="G16" s="418" t="s">
        <v>11</v>
      </c>
      <c r="H16" s="418" t="s">
        <v>12</v>
      </c>
    </row>
    <row r="17" spans="1:8" ht="13.5">
      <c r="A17" s="419"/>
      <c r="B17" s="419"/>
      <c r="C17" s="419"/>
      <c r="D17" s="419"/>
      <c r="E17" s="419"/>
      <c r="F17" s="419"/>
      <c r="G17" s="419"/>
      <c r="H17" s="419"/>
    </row>
    <row r="18" spans="1:8" ht="40.5">
      <c r="A18" s="253" t="s">
        <v>296</v>
      </c>
      <c r="B18" s="287">
        <v>1</v>
      </c>
      <c r="C18" s="287">
        <v>8</v>
      </c>
      <c r="D18" s="288"/>
      <c r="E18" s="288">
        <v>4259138</v>
      </c>
      <c r="F18" s="288">
        <v>1265875</v>
      </c>
      <c r="G18" s="289" t="s">
        <v>297</v>
      </c>
      <c r="H18" s="289" t="s">
        <v>12</v>
      </c>
    </row>
    <row r="19" spans="1:8" ht="40.5">
      <c r="A19" s="233" t="s">
        <v>369</v>
      </c>
      <c r="B19" s="290">
        <v>2</v>
      </c>
      <c r="C19" s="290">
        <v>3</v>
      </c>
      <c r="D19" s="291"/>
      <c r="E19" s="291">
        <v>38932680</v>
      </c>
      <c r="F19" s="291">
        <v>7118054.14</v>
      </c>
      <c r="G19" s="286" t="s">
        <v>297</v>
      </c>
      <c r="H19" s="286" t="s">
        <v>299</v>
      </c>
    </row>
    <row r="20" spans="1:8" ht="27">
      <c r="A20" s="233" t="s">
        <v>375</v>
      </c>
      <c r="B20" s="290">
        <v>2</v>
      </c>
      <c r="C20" s="290">
        <v>3</v>
      </c>
      <c r="D20" s="291"/>
      <c r="E20" s="291">
        <v>11000000</v>
      </c>
      <c r="F20" s="291"/>
      <c r="G20" s="286" t="s">
        <v>297</v>
      </c>
      <c r="H20" s="286" t="s">
        <v>302</v>
      </c>
    </row>
    <row r="21" spans="1:8" ht="27">
      <c r="A21" s="233" t="s">
        <v>378</v>
      </c>
      <c r="B21" s="290">
        <v>2</v>
      </c>
      <c r="C21" s="290">
        <v>3</v>
      </c>
      <c r="D21" s="291"/>
      <c r="E21" s="291">
        <v>2250400</v>
      </c>
      <c r="F21" s="291"/>
      <c r="G21" s="286" t="s">
        <v>297</v>
      </c>
      <c r="H21" s="286" t="s">
        <v>302</v>
      </c>
    </row>
    <row r="22" spans="1:8" ht="27">
      <c r="A22" s="233" t="s">
        <v>300</v>
      </c>
      <c r="B22" s="290">
        <v>2</v>
      </c>
      <c r="C22" s="290">
        <v>3</v>
      </c>
      <c r="D22" s="291"/>
      <c r="E22" s="291">
        <v>236177.65</v>
      </c>
      <c r="F22" s="291">
        <v>18241</v>
      </c>
      <c r="G22" s="286" t="s">
        <v>301</v>
      </c>
      <c r="H22" s="286" t="s">
        <v>302</v>
      </c>
    </row>
    <row r="23" spans="1:8" ht="54">
      <c r="A23" s="233" t="s">
        <v>303</v>
      </c>
      <c r="B23" s="290">
        <v>2</v>
      </c>
      <c r="C23" s="290">
        <v>3</v>
      </c>
      <c r="D23" s="291"/>
      <c r="E23" s="291">
        <v>15906769</v>
      </c>
      <c r="F23" s="291">
        <v>10040379.08</v>
      </c>
      <c r="G23" s="286" t="s">
        <v>304</v>
      </c>
      <c r="H23" s="286" t="s">
        <v>302</v>
      </c>
    </row>
    <row r="24" spans="1:8" ht="27">
      <c r="A24" s="233" t="s">
        <v>305</v>
      </c>
      <c r="B24" s="290">
        <v>2</v>
      </c>
      <c r="C24" s="290">
        <v>3</v>
      </c>
      <c r="D24" s="291"/>
      <c r="E24" s="291">
        <f>422348000+230000000</f>
        <v>652348000</v>
      </c>
      <c r="F24" s="291">
        <v>196965039.93999997</v>
      </c>
      <c r="G24" s="292" t="s">
        <v>306</v>
      </c>
      <c r="H24" s="286" t="s">
        <v>302</v>
      </c>
    </row>
    <row r="25" spans="1:8" ht="27">
      <c r="A25" s="404" t="s">
        <v>370</v>
      </c>
      <c r="B25" s="290">
        <v>2</v>
      </c>
      <c r="C25" s="290">
        <v>3</v>
      </c>
      <c r="D25" s="291"/>
      <c r="E25" s="291">
        <v>6386828.74</v>
      </c>
      <c r="F25" s="291">
        <v>3947923.99</v>
      </c>
      <c r="G25" s="304" t="s">
        <v>310</v>
      </c>
      <c r="H25" s="286" t="s">
        <v>302</v>
      </c>
    </row>
    <row r="26" spans="1:8" ht="27">
      <c r="A26" s="404" t="s">
        <v>371</v>
      </c>
      <c r="B26" s="290">
        <v>2</v>
      </c>
      <c r="C26" s="290">
        <v>3</v>
      </c>
      <c r="D26" s="291"/>
      <c r="E26" s="291">
        <v>10283858</v>
      </c>
      <c r="F26" s="291">
        <v>0</v>
      </c>
      <c r="G26" s="304" t="s">
        <v>310</v>
      </c>
      <c r="H26" s="286" t="s">
        <v>302</v>
      </c>
    </row>
    <row r="27" spans="1:8" ht="54">
      <c r="A27" s="404" t="s">
        <v>372</v>
      </c>
      <c r="B27" s="290">
        <v>2</v>
      </c>
      <c r="C27" s="290">
        <v>3</v>
      </c>
      <c r="D27" s="291"/>
      <c r="E27" s="291">
        <v>64644947.720000006</v>
      </c>
      <c r="F27" s="291">
        <v>8443730.2</v>
      </c>
      <c r="G27" s="304" t="s">
        <v>310</v>
      </c>
      <c r="H27" s="286" t="s">
        <v>12</v>
      </c>
    </row>
    <row r="28" spans="1:8" ht="27">
      <c r="A28" s="233" t="s">
        <v>373</v>
      </c>
      <c r="B28" s="290">
        <v>1</v>
      </c>
      <c r="C28" s="290">
        <v>8</v>
      </c>
      <c r="D28" s="291"/>
      <c r="E28" s="291">
        <v>5543084.08</v>
      </c>
      <c r="F28" s="291">
        <v>5543084.08</v>
      </c>
      <c r="G28" s="292" t="s">
        <v>301</v>
      </c>
      <c r="H28" s="286" t="s">
        <v>302</v>
      </c>
    </row>
    <row r="29" spans="1:8" ht="27.75" customHeight="1">
      <c r="A29" s="436" t="s">
        <v>307</v>
      </c>
      <c r="B29" s="290">
        <v>1</v>
      </c>
      <c r="C29" s="290">
        <v>8</v>
      </c>
      <c r="D29" s="291"/>
      <c r="E29" s="291">
        <v>14350000</v>
      </c>
      <c r="F29" s="291">
        <v>4277518.42</v>
      </c>
      <c r="G29" s="438" t="s">
        <v>304</v>
      </c>
      <c r="H29" s="286" t="s">
        <v>302</v>
      </c>
    </row>
    <row r="30" spans="1:8" ht="27" customHeight="1">
      <c r="A30" s="437"/>
      <c r="B30" s="290">
        <v>2</v>
      </c>
      <c r="C30" s="290">
        <v>3</v>
      </c>
      <c r="D30" s="291"/>
      <c r="E30" s="291">
        <v>35104968.43</v>
      </c>
      <c r="F30" s="291">
        <v>16495463.129999999</v>
      </c>
      <c r="G30" s="439"/>
      <c r="H30" s="286" t="s">
        <v>12</v>
      </c>
    </row>
    <row r="31" spans="1:8" ht="40.5">
      <c r="A31" s="233" t="s">
        <v>308</v>
      </c>
      <c r="B31" s="290">
        <v>2</v>
      </c>
      <c r="C31" s="290">
        <v>3</v>
      </c>
      <c r="D31" s="291"/>
      <c r="E31" s="291">
        <v>233522894.96000004</v>
      </c>
      <c r="F31" s="291">
        <v>4737316.4799999995</v>
      </c>
      <c r="G31" s="292" t="s">
        <v>306</v>
      </c>
      <c r="H31" s="286" t="s">
        <v>12</v>
      </c>
    </row>
    <row r="32" spans="1:8" ht="27">
      <c r="A32" s="233" t="s">
        <v>374</v>
      </c>
      <c r="B32" s="290">
        <v>2</v>
      </c>
      <c r="C32" s="290">
        <v>3</v>
      </c>
      <c r="D32" s="291"/>
      <c r="E32" s="291">
        <v>6197234.71</v>
      </c>
      <c r="F32" s="291">
        <v>0</v>
      </c>
      <c r="G32" s="292" t="s">
        <v>306</v>
      </c>
      <c r="H32" s="286" t="s">
        <v>299</v>
      </c>
    </row>
    <row r="33" spans="1:8" ht="40.5">
      <c r="A33" s="233" t="s">
        <v>309</v>
      </c>
      <c r="B33" s="290">
        <v>2</v>
      </c>
      <c r="C33" s="290">
        <v>3</v>
      </c>
      <c r="D33" s="291"/>
      <c r="E33" s="291">
        <v>8394967.96</v>
      </c>
      <c r="F33" s="291">
        <v>1819145.67</v>
      </c>
      <c r="G33" s="286" t="s">
        <v>310</v>
      </c>
      <c r="H33" s="286" t="s">
        <v>12</v>
      </c>
    </row>
    <row r="34" spans="1:8" ht="27">
      <c r="A34" s="233" t="s">
        <v>311</v>
      </c>
      <c r="B34" s="290">
        <v>2</v>
      </c>
      <c r="C34" s="290">
        <v>3</v>
      </c>
      <c r="D34" s="291"/>
      <c r="E34" s="291">
        <v>11282907.44</v>
      </c>
      <c r="F34" s="291">
        <v>759658</v>
      </c>
      <c r="G34" s="286" t="s">
        <v>304</v>
      </c>
      <c r="H34" s="286" t="s">
        <v>299</v>
      </c>
    </row>
    <row r="35" spans="1:8" ht="31.5" customHeight="1">
      <c r="A35" s="293" t="s">
        <v>312</v>
      </c>
      <c r="B35" s="290"/>
      <c r="C35" s="290"/>
      <c r="D35" s="291"/>
      <c r="E35" s="294">
        <f>SUM(E18:E34)</f>
        <v>1120644856.69</v>
      </c>
      <c r="F35" s="294">
        <f>SUM(F18:F34)</f>
        <v>261431429.12999994</v>
      </c>
      <c r="G35" s="286"/>
      <c r="H35" s="286"/>
    </row>
    <row r="36" spans="1:5" ht="13.5">
      <c r="A36" s="42" t="s">
        <v>56</v>
      </c>
      <c r="B36" s="42"/>
      <c r="E36" s="275"/>
    </row>
    <row r="37" spans="1:6" ht="13.5">
      <c r="A37" s="42"/>
      <c r="B37" s="42"/>
      <c r="E37" s="275"/>
      <c r="F37" s="275"/>
    </row>
    <row r="38" spans="1:6" ht="13.5">
      <c r="A38" s="96"/>
      <c r="B38" s="96"/>
      <c r="D38" s="98"/>
      <c r="F38" s="100"/>
    </row>
    <row r="39" spans="1:6" ht="14.25">
      <c r="A39" s="97"/>
      <c r="B39" s="97"/>
      <c r="D39" s="99"/>
      <c r="F39" s="101"/>
    </row>
  </sheetData>
  <sheetProtection/>
  <mergeCells count="16">
    <mergeCell ref="E16:E17"/>
    <mergeCell ref="F16:F17"/>
    <mergeCell ref="H16:H17"/>
    <mergeCell ref="G16:G17"/>
    <mergeCell ref="E14:F14"/>
    <mergeCell ref="G14:H14"/>
    <mergeCell ref="B13:D13"/>
    <mergeCell ref="B14:D14"/>
    <mergeCell ref="B16:B17"/>
    <mergeCell ref="A29:A30"/>
    <mergeCell ref="G29:G30"/>
    <mergeCell ref="A16:A17"/>
    <mergeCell ref="C16:C17"/>
    <mergeCell ref="G13:H13"/>
    <mergeCell ref="E13:F13"/>
    <mergeCell ref="D16:D17"/>
  </mergeCells>
  <conditionalFormatting sqref="A11:B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oddFooter>
  </headerFooter>
  <rowBreaks count="1" manualBreakCount="1">
    <brk id="28" max="255" man="1"/>
  </rowBreaks>
  <drawing r:id="rId1"/>
</worksheet>
</file>

<file path=xl/worksheets/sheet5.xml><?xml version="1.0" encoding="utf-8"?>
<worksheet xmlns="http://schemas.openxmlformats.org/spreadsheetml/2006/main" xmlns:r="http://schemas.openxmlformats.org/officeDocument/2006/relationships">
  <dimension ref="A1:D33"/>
  <sheetViews>
    <sheetView showGridLines="0" view="pageBreakPreview" zoomScale="115" zoomScaleSheetLayoutView="115" zoomScalePageLayoutView="0" workbookViewId="0" topLeftCell="A11">
      <pane xSplit="1" ySplit="1" topLeftCell="B12" activePane="bottomRight" state="frozen"/>
      <selection pane="topLeft" activeCell="A11" sqref="A11"/>
      <selection pane="topRight" activeCell="B11" sqref="B11"/>
      <selection pane="bottomLeft" activeCell="A12" sqref="A12"/>
      <selection pane="bottomRight" activeCell="B12" sqref="B12"/>
    </sheetView>
  </sheetViews>
  <sheetFormatPr defaultColWidth="11.421875" defaultRowHeight="12.75"/>
  <cols>
    <col min="1" max="1" width="37.7109375" style="1" customWidth="1"/>
    <col min="2" max="2" width="30.57421875" style="1" customWidth="1"/>
    <col min="3" max="3" width="48.7109375" style="1" customWidth="1"/>
    <col min="4" max="4" width="30.140625" style="1" customWidth="1"/>
    <col min="5" max="16384" width="11.421875" style="1" customWidth="1"/>
  </cols>
  <sheetData>
    <row r="1" ht="17.25">
      <c r="D1" s="24"/>
    </row>
    <row r="2" ht="18">
      <c r="D2" s="19"/>
    </row>
    <row r="3" ht="15">
      <c r="D3" s="26"/>
    </row>
    <row r="4" ht="15">
      <c r="D4" s="26"/>
    </row>
    <row r="5" ht="13.5"/>
    <row r="7" spans="1:4" ht="34.5" customHeight="1">
      <c r="A7" s="113" t="s">
        <v>13</v>
      </c>
      <c r="B7" s="113"/>
      <c r="C7" s="114"/>
      <c r="D7" s="114"/>
    </row>
    <row r="8" ht="7.5" customHeight="1"/>
    <row r="9" spans="1:4" ht="19.5" customHeight="1">
      <c r="A9" s="4" t="str">
        <f>+'EPCG-I'!A9</f>
        <v>UNIDAD RESPONSABLE: 26 PDSP SERVICIOS DE SALUD PUBLICA DEL DISTRITO FEDERAL</v>
      </c>
      <c r="B9" s="2"/>
      <c r="C9" s="2"/>
      <c r="D9" s="3"/>
    </row>
    <row r="10" spans="1:4" ht="19.5" customHeight="1">
      <c r="A10" s="4" t="str">
        <f>+'EPCG-I'!A10</f>
        <v>PERÍODO: ENERO - SEPTIEMBRE 2012</v>
      </c>
      <c r="B10" s="2"/>
      <c r="C10" s="2"/>
      <c r="D10" s="3"/>
    </row>
    <row r="11" spans="1:4" ht="45.75" customHeight="1">
      <c r="A11" s="123" t="s">
        <v>123</v>
      </c>
      <c r="B11" s="123" t="s">
        <v>58</v>
      </c>
      <c r="C11" s="123" t="s">
        <v>14</v>
      </c>
      <c r="D11" s="124" t="s">
        <v>15</v>
      </c>
    </row>
    <row r="12" spans="1:4" ht="18" customHeight="1">
      <c r="A12" s="32"/>
      <c r="B12" s="32"/>
      <c r="C12" s="32"/>
      <c r="D12" s="32"/>
    </row>
    <row r="13" spans="1:4" ht="67.5">
      <c r="A13" s="233" t="s">
        <v>296</v>
      </c>
      <c r="B13" s="233" t="s">
        <v>313</v>
      </c>
      <c r="C13" s="233" t="s">
        <v>314</v>
      </c>
      <c r="D13" s="234" t="s">
        <v>315</v>
      </c>
    </row>
    <row r="14" spans="1:4" ht="67.5">
      <c r="A14" s="233" t="s">
        <v>298</v>
      </c>
      <c r="B14" s="233" t="s">
        <v>316</v>
      </c>
      <c r="C14" s="233" t="s">
        <v>317</v>
      </c>
      <c r="D14" s="234" t="s">
        <v>315</v>
      </c>
    </row>
    <row r="15" spans="1:4" ht="54">
      <c r="A15" s="233" t="s">
        <v>375</v>
      </c>
      <c r="B15" s="233" t="s">
        <v>376</v>
      </c>
      <c r="C15" s="233" t="s">
        <v>377</v>
      </c>
      <c r="D15" s="234" t="s">
        <v>315</v>
      </c>
    </row>
    <row r="16" spans="1:4" ht="67.5">
      <c r="A16" s="233" t="s">
        <v>378</v>
      </c>
      <c r="B16" s="233" t="s">
        <v>379</v>
      </c>
      <c r="C16" s="233" t="s">
        <v>380</v>
      </c>
      <c r="D16" s="234" t="s">
        <v>315</v>
      </c>
    </row>
    <row r="17" spans="1:4" ht="54">
      <c r="A17" s="233" t="s">
        <v>300</v>
      </c>
      <c r="B17" s="233" t="s">
        <v>318</v>
      </c>
      <c r="C17" s="233" t="s">
        <v>319</v>
      </c>
      <c r="D17" s="234" t="s">
        <v>320</v>
      </c>
    </row>
    <row r="18" spans="1:4" ht="67.5">
      <c r="A18" s="233" t="s">
        <v>303</v>
      </c>
      <c r="B18" s="233" t="s">
        <v>328</v>
      </c>
      <c r="C18" s="233" t="s">
        <v>329</v>
      </c>
      <c r="D18" s="234" t="s">
        <v>330</v>
      </c>
    </row>
    <row r="19" spans="1:4" ht="216">
      <c r="A19" s="233" t="s">
        <v>305</v>
      </c>
      <c r="B19" s="233" t="s">
        <v>318</v>
      </c>
      <c r="C19" s="233" t="s">
        <v>321</v>
      </c>
      <c r="D19" s="234" t="s">
        <v>322</v>
      </c>
    </row>
    <row r="20" spans="1:4" ht="108">
      <c r="A20" s="280" t="s">
        <v>385</v>
      </c>
      <c r="B20" s="233" t="s">
        <v>381</v>
      </c>
      <c r="C20" s="233" t="s">
        <v>382</v>
      </c>
      <c r="D20" s="234" t="s">
        <v>383</v>
      </c>
    </row>
    <row r="21" spans="1:4" ht="54">
      <c r="A21" s="280" t="s">
        <v>386</v>
      </c>
      <c r="B21" s="280" t="s">
        <v>318</v>
      </c>
      <c r="C21" s="280" t="s">
        <v>384</v>
      </c>
      <c r="D21" s="405" t="s">
        <v>322</v>
      </c>
    </row>
    <row r="22" spans="1:4" ht="96" customHeight="1">
      <c r="A22" s="280" t="s">
        <v>372</v>
      </c>
      <c r="B22" s="280" t="s">
        <v>318</v>
      </c>
      <c r="C22" s="280" t="s">
        <v>326</v>
      </c>
      <c r="D22" s="405" t="s">
        <v>322</v>
      </c>
    </row>
    <row r="23" spans="1:4" ht="40.5">
      <c r="A23" s="406" t="s">
        <v>387</v>
      </c>
      <c r="B23" s="233" t="s">
        <v>323</v>
      </c>
      <c r="C23" s="233" t="s">
        <v>388</v>
      </c>
      <c r="D23" s="234" t="s">
        <v>383</v>
      </c>
    </row>
    <row r="24" spans="1:4" ht="54">
      <c r="A24" s="295" t="s">
        <v>307</v>
      </c>
      <c r="B24" s="233" t="s">
        <v>323</v>
      </c>
      <c r="C24" s="233" t="s">
        <v>324</v>
      </c>
      <c r="D24" s="234" t="s">
        <v>315</v>
      </c>
    </row>
    <row r="25" spans="1:4" ht="216">
      <c r="A25" s="233" t="s">
        <v>308</v>
      </c>
      <c r="B25" s="233" t="s">
        <v>318</v>
      </c>
      <c r="C25" s="233" t="s">
        <v>325</v>
      </c>
      <c r="D25" s="234" t="s">
        <v>322</v>
      </c>
    </row>
    <row r="26" spans="1:4" ht="216">
      <c r="A26" s="233" t="s">
        <v>389</v>
      </c>
      <c r="B26" s="233" t="s">
        <v>318</v>
      </c>
      <c r="C26" s="233" t="s">
        <v>321</v>
      </c>
      <c r="D26" s="234" t="s">
        <v>322</v>
      </c>
    </row>
    <row r="27" spans="1:4" ht="121.5">
      <c r="A27" s="233" t="s">
        <v>309</v>
      </c>
      <c r="B27" s="233" t="s">
        <v>318</v>
      </c>
      <c r="C27" s="233" t="s">
        <v>326</v>
      </c>
      <c r="D27" s="234" t="s">
        <v>322</v>
      </c>
    </row>
    <row r="28" spans="1:4" ht="54">
      <c r="A28" s="233" t="s">
        <v>311</v>
      </c>
      <c r="B28" s="233" t="s">
        <v>318</v>
      </c>
      <c r="C28" s="233" t="s">
        <v>327</v>
      </c>
      <c r="D28" s="234" t="s">
        <v>322</v>
      </c>
    </row>
    <row r="29" ht="13.5">
      <c r="A29" s="42" t="s">
        <v>56</v>
      </c>
    </row>
    <row r="31" spans="1:4" ht="13.5">
      <c r="A31" s="96"/>
      <c r="C31" s="96"/>
      <c r="D31" s="100"/>
    </row>
    <row r="32" spans="1:4" ht="14.25">
      <c r="A32" s="97"/>
      <c r="C32" s="102"/>
      <c r="D32" s="101"/>
    </row>
    <row r="33" ht="14.25">
      <c r="C33" s="99"/>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1968503937007874"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dimension ref="A8:H20"/>
  <sheetViews>
    <sheetView showGridLines="0" zoomScale="115" zoomScaleNormal="115" zoomScaleSheetLayoutView="50" zoomScalePageLayoutView="0" workbookViewId="0" topLeftCell="A12">
      <pane xSplit="1" ySplit="1" topLeftCell="B13" activePane="bottomRight" state="frozen"/>
      <selection pane="topLeft" activeCell="A12" sqref="A12"/>
      <selection pane="topRight" activeCell="B12" sqref="B12"/>
      <selection pane="bottomLeft" activeCell="A13" sqref="A13"/>
      <selection pane="bottomRight" activeCell="B13" sqref="B13"/>
    </sheetView>
  </sheetViews>
  <sheetFormatPr defaultColWidth="11.421875" defaultRowHeight="12.75"/>
  <cols>
    <col min="1" max="1" width="14.421875" style="1" customWidth="1"/>
    <col min="2" max="2" width="33.28125" style="1" customWidth="1"/>
    <col min="3" max="3" width="14.421875" style="1" customWidth="1"/>
    <col min="4" max="4" width="39.140625" style="1" customWidth="1"/>
    <col min="5" max="5" width="13.7109375" style="1" customWidth="1"/>
    <col min="6" max="6" width="31.7109375" style="1" customWidth="1"/>
    <col min="7" max="7" width="35.140625" style="1" customWidth="1"/>
    <col min="8" max="8" width="14.421875" style="1" customWidth="1"/>
    <col min="9" max="16384" width="11.421875" style="1" customWidth="1"/>
  </cols>
  <sheetData>
    <row r="1" ht="13.5"/>
    <row r="2" ht="13.5"/>
    <row r="3" ht="13.5"/>
    <row r="4" ht="13.5"/>
    <row r="5" ht="13.5"/>
    <row r="6" ht="13.5"/>
    <row r="7" ht="13.5"/>
    <row r="8" spans="1:8" ht="34.5" customHeight="1">
      <c r="A8" s="113" t="s">
        <v>18</v>
      </c>
      <c r="B8" s="113"/>
      <c r="C8" s="114"/>
      <c r="D8" s="114"/>
      <c r="E8" s="114"/>
      <c r="F8" s="114"/>
      <c r="G8" s="114"/>
      <c r="H8" s="113"/>
    </row>
    <row r="9" ht="6.75" customHeight="1"/>
    <row r="10" spans="1:8" ht="19.5" customHeight="1">
      <c r="A10" s="4" t="str">
        <f>+'EPCG-I'!A9</f>
        <v>UNIDAD RESPONSABLE: 26 PDSP SERVICIOS DE SALUD PUBLICA DEL DISTRITO FEDERAL</v>
      </c>
      <c r="B10" s="20"/>
      <c r="C10" s="20"/>
      <c r="D10" s="20"/>
      <c r="E10" s="20"/>
      <c r="F10" s="2"/>
      <c r="G10" s="2"/>
      <c r="H10" s="2"/>
    </row>
    <row r="11" spans="1:8" ht="19.5" customHeight="1">
      <c r="A11" s="4" t="str">
        <f>+'EPCG-I'!A10</f>
        <v>PERÍODO: ENERO - SEPTIEMBRE 2012</v>
      </c>
      <c r="B11" s="20"/>
      <c r="C11" s="20"/>
      <c r="D11" s="20"/>
      <c r="E11" s="20"/>
      <c r="F11" s="2"/>
      <c r="G11" s="2"/>
      <c r="H11" s="2"/>
    </row>
    <row r="12" spans="1:8" ht="63.75">
      <c r="A12" s="123" t="s">
        <v>25</v>
      </c>
      <c r="B12" s="123" t="s">
        <v>1</v>
      </c>
      <c r="C12" s="123" t="s">
        <v>122</v>
      </c>
      <c r="D12" s="123" t="s">
        <v>108</v>
      </c>
      <c r="E12" s="123" t="s">
        <v>66</v>
      </c>
      <c r="F12" s="123" t="s">
        <v>107</v>
      </c>
      <c r="G12" s="123" t="s">
        <v>17</v>
      </c>
      <c r="H12" s="123" t="s">
        <v>109</v>
      </c>
    </row>
    <row r="13" spans="1:8" ht="14.25" customHeight="1">
      <c r="A13" s="32"/>
      <c r="B13" s="32"/>
      <c r="C13" s="32"/>
      <c r="D13" s="32"/>
      <c r="E13" s="32"/>
      <c r="F13" s="32"/>
      <c r="G13" s="32"/>
      <c r="H13" s="32"/>
    </row>
    <row r="14" spans="1:8" ht="175.5">
      <c r="A14" s="233" t="s">
        <v>198</v>
      </c>
      <c r="B14" s="233" t="s">
        <v>200</v>
      </c>
      <c r="C14" s="233" t="s">
        <v>201</v>
      </c>
      <c r="D14" s="234" t="s">
        <v>202</v>
      </c>
      <c r="E14" s="235">
        <f>+'EVPP-I'!L50</f>
        <v>296622647.57</v>
      </c>
      <c r="F14" s="234" t="s">
        <v>203</v>
      </c>
      <c r="G14" s="234" t="s">
        <v>390</v>
      </c>
      <c r="H14" s="236"/>
    </row>
    <row r="15" spans="1:8" ht="189">
      <c r="A15" s="233" t="s">
        <v>198</v>
      </c>
      <c r="B15" s="233" t="s">
        <v>200</v>
      </c>
      <c r="C15" s="233" t="s">
        <v>204</v>
      </c>
      <c r="D15" s="234" t="s">
        <v>205</v>
      </c>
      <c r="E15" s="235">
        <f>+'EVPP-I'!L53</f>
        <v>32945836.73</v>
      </c>
      <c r="F15" s="234" t="s">
        <v>206</v>
      </c>
      <c r="G15" s="234" t="s">
        <v>391</v>
      </c>
      <c r="H15" s="237"/>
    </row>
    <row r="16" spans="1:8" ht="175.5">
      <c r="A16" s="233" t="s">
        <v>198</v>
      </c>
      <c r="B16" s="233" t="s">
        <v>200</v>
      </c>
      <c r="C16" s="233" t="s">
        <v>207</v>
      </c>
      <c r="D16" s="234" t="s">
        <v>208</v>
      </c>
      <c r="E16" s="235">
        <f>+'EVPP-I'!L56</f>
        <v>249779283.61</v>
      </c>
      <c r="F16" s="234" t="s">
        <v>209</v>
      </c>
      <c r="G16" s="234" t="s">
        <v>392</v>
      </c>
      <c r="H16" s="237"/>
    </row>
    <row r="17" spans="1:5" ht="18" customHeight="1">
      <c r="A17" s="42" t="s">
        <v>56</v>
      </c>
      <c r="B17" s="27"/>
      <c r="C17" s="27"/>
      <c r="D17" s="27"/>
      <c r="E17" s="27"/>
    </row>
    <row r="19" spans="1:8" ht="13.5">
      <c r="A19" s="96"/>
      <c r="E19" s="98"/>
      <c r="G19" s="100"/>
      <c r="H19" s="100"/>
    </row>
    <row r="20" spans="1:8" ht="14.25">
      <c r="A20" s="97"/>
      <c r="E20" s="99"/>
      <c r="G20" s="101"/>
      <c r="H20" s="101"/>
    </row>
  </sheetData>
  <sheetProtection/>
  <conditionalFormatting sqref="A11">
    <cfRule type="cellIs" priority="1" dxfId="0" operator="equal" stopIfTrue="1">
      <formula>"VAYA A LA HOJA INICIO Y SELECIONE EL PERIODO CORRESPONDIENTE A ESTE INFORME"</formula>
    </cfRule>
  </conditionalFormatting>
  <printOptions horizontalCentered="1"/>
  <pageMargins left="0.1968503937007874" right="0.15748031496062992"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dimension ref="A2:I34"/>
  <sheetViews>
    <sheetView showGridLines="0" zoomScale="115" zoomScaleNormal="115" zoomScalePageLayoutView="0" workbookViewId="0" topLeftCell="A1">
      <selection activeCell="A1" sqref="A1"/>
    </sheetView>
  </sheetViews>
  <sheetFormatPr defaultColWidth="8.7109375" defaultRowHeight="12.75"/>
  <cols>
    <col min="1" max="1" width="36.421875" style="59" customWidth="1"/>
    <col min="2" max="8" width="18.7109375" style="60" customWidth="1"/>
    <col min="9" max="16384" width="8.7109375" style="59" customWidth="1"/>
  </cols>
  <sheetData>
    <row r="1" ht="14.25"/>
    <row r="2" spans="2:8" ht="24.75" customHeight="1">
      <c r="B2" s="59"/>
      <c r="C2" s="59"/>
      <c r="D2" s="59"/>
      <c r="E2" s="59"/>
      <c r="F2" s="59"/>
      <c r="G2" s="59"/>
      <c r="H2" s="71"/>
    </row>
    <row r="3" spans="2:8" ht="18">
      <c r="B3" s="59"/>
      <c r="C3" s="59"/>
      <c r="D3" s="59"/>
      <c r="E3" s="59"/>
      <c r="F3" s="59"/>
      <c r="G3" s="59"/>
      <c r="H3" s="70"/>
    </row>
    <row r="4" spans="2:8" ht="15">
      <c r="B4" s="59"/>
      <c r="C4" s="59"/>
      <c r="D4" s="59"/>
      <c r="E4" s="59"/>
      <c r="F4" s="59"/>
      <c r="G4" s="59"/>
      <c r="H4" s="69"/>
    </row>
    <row r="5" spans="2:8" ht="15">
      <c r="B5" s="59"/>
      <c r="C5" s="59"/>
      <c r="D5" s="59"/>
      <c r="E5" s="59"/>
      <c r="F5" s="59"/>
      <c r="G5" s="59"/>
      <c r="H5" s="69"/>
    </row>
    <row r="6" spans="2:8" ht="8.25" customHeight="1">
      <c r="B6" s="59"/>
      <c r="C6" s="59"/>
      <c r="D6" s="59"/>
      <c r="E6" s="59"/>
      <c r="F6" s="59"/>
      <c r="G6" s="59"/>
      <c r="H6" s="69"/>
    </row>
    <row r="7" spans="2:8" ht="9.75" customHeight="1">
      <c r="B7" s="59"/>
      <c r="C7" s="59"/>
      <c r="D7" s="59"/>
      <c r="E7" s="59"/>
      <c r="F7" s="59"/>
      <c r="G7" s="59"/>
      <c r="H7" s="69"/>
    </row>
    <row r="8" spans="1:8" ht="34.5" customHeight="1">
      <c r="A8" s="113" t="s">
        <v>62</v>
      </c>
      <c r="B8" s="113"/>
      <c r="C8" s="114"/>
      <c r="D8" s="114"/>
      <c r="E8" s="114"/>
      <c r="F8" s="114"/>
      <c r="G8" s="114"/>
      <c r="H8" s="114"/>
    </row>
    <row r="9" spans="1:8" ht="7.5" customHeight="1">
      <c r="A9" s="75"/>
      <c r="B9" s="75"/>
      <c r="C9" s="75"/>
      <c r="D9" s="75"/>
      <c r="E9" s="75"/>
      <c r="F9" s="75"/>
      <c r="G9" s="75"/>
      <c r="H9" s="75"/>
    </row>
    <row r="10" spans="1:8" ht="19.5" customHeight="1">
      <c r="A10" s="73" t="str">
        <f>+'EPCG-I'!A9</f>
        <v>UNIDAD RESPONSABLE: 26 PDSP SERVICIOS DE SALUD PUBLICA DEL DISTRITO FEDERAL</v>
      </c>
      <c r="B10" s="68"/>
      <c r="C10" s="68"/>
      <c r="D10" s="68"/>
      <c r="E10" s="68"/>
      <c r="F10" s="68"/>
      <c r="G10" s="68"/>
      <c r="H10" s="74"/>
    </row>
    <row r="11" spans="1:8" ht="19.5" customHeight="1">
      <c r="A11" s="73" t="str">
        <f>+'EPCG-I'!A10</f>
        <v>PERÍODO: ENERO - SEPTIEMBRE 2012</v>
      </c>
      <c r="B11" s="68"/>
      <c r="C11" s="68"/>
      <c r="D11" s="68"/>
      <c r="E11" s="68"/>
      <c r="F11" s="68"/>
      <c r="G11" s="68"/>
      <c r="H11" s="74"/>
    </row>
    <row r="12" spans="1:8" ht="6" customHeight="1">
      <c r="A12" s="72"/>
      <c r="B12" s="68"/>
      <c r="C12" s="68"/>
      <c r="D12" s="68"/>
      <c r="E12" s="68"/>
      <c r="F12" s="68"/>
      <c r="G12" s="68"/>
      <c r="H12" s="68"/>
    </row>
    <row r="13" spans="1:9" ht="32.25" customHeight="1">
      <c r="A13" s="442" t="s">
        <v>61</v>
      </c>
      <c r="B13" s="443"/>
      <c r="C13" s="443"/>
      <c r="D13" s="443"/>
      <c r="E13" s="443"/>
      <c r="F13" s="443"/>
      <c r="G13" s="443"/>
      <c r="H13" s="444"/>
      <c r="I13" s="67"/>
    </row>
    <row r="14" spans="1:8" ht="6.75" customHeight="1">
      <c r="A14" s="66"/>
      <c r="B14" s="66"/>
      <c r="C14" s="66"/>
      <c r="D14" s="66"/>
      <c r="E14" s="66"/>
      <c r="F14" s="66"/>
      <c r="G14" s="66"/>
      <c r="H14" s="66"/>
    </row>
    <row r="15" spans="1:9" ht="51" customHeight="1">
      <c r="A15" s="143" t="s">
        <v>78</v>
      </c>
      <c r="B15" s="144" t="s">
        <v>79</v>
      </c>
      <c r="C15" s="144" t="s">
        <v>80</v>
      </c>
      <c r="D15" s="144" t="s">
        <v>81</v>
      </c>
      <c r="E15" s="144" t="s">
        <v>82</v>
      </c>
      <c r="F15" s="144" t="s">
        <v>130</v>
      </c>
      <c r="G15" s="144" t="s">
        <v>131</v>
      </c>
      <c r="H15" s="144" t="s">
        <v>132</v>
      </c>
      <c r="I15" s="111"/>
    </row>
    <row r="16" spans="1:9" s="65" customFormat="1" ht="105" customHeight="1">
      <c r="A16" s="238" t="s">
        <v>199</v>
      </c>
      <c r="B16" s="239"/>
      <c r="C16" s="240"/>
      <c r="D16" s="239"/>
      <c r="E16" s="241"/>
      <c r="F16" s="241"/>
      <c r="G16" s="241"/>
      <c r="H16" s="241"/>
      <c r="I16" s="63"/>
    </row>
    <row r="17" spans="1:9" ht="105" customHeight="1">
      <c r="A17" s="242" t="s">
        <v>210</v>
      </c>
      <c r="B17" s="239" t="s">
        <v>211</v>
      </c>
      <c r="C17" s="240" t="s">
        <v>212</v>
      </c>
      <c r="D17" s="239" t="s">
        <v>393</v>
      </c>
      <c r="E17" s="407">
        <v>0.99</v>
      </c>
      <c r="F17" s="239">
        <v>95.5</v>
      </c>
      <c r="G17" s="240" t="s">
        <v>213</v>
      </c>
      <c r="H17" s="240" t="s">
        <v>214</v>
      </c>
      <c r="I17" s="63"/>
    </row>
    <row r="18" spans="1:9" ht="105" customHeight="1">
      <c r="A18" s="242" t="s">
        <v>215</v>
      </c>
      <c r="B18" s="64"/>
      <c r="C18" s="240"/>
      <c r="D18" s="64"/>
      <c r="E18" s="64"/>
      <c r="F18" s="64"/>
      <c r="G18" s="64"/>
      <c r="H18" s="64"/>
      <c r="I18" s="63"/>
    </row>
    <row r="19" spans="1:9" ht="105" customHeight="1">
      <c r="A19" s="243" t="s">
        <v>216</v>
      </c>
      <c r="B19" s="64"/>
      <c r="C19" s="64"/>
      <c r="D19" s="64"/>
      <c r="E19" s="64"/>
      <c r="F19" s="64"/>
      <c r="G19" s="64"/>
      <c r="H19" s="64"/>
      <c r="I19" s="62"/>
    </row>
    <row r="20" spans="1:8" ht="67.5">
      <c r="A20" s="242" t="s">
        <v>217</v>
      </c>
      <c r="B20" s="76"/>
      <c r="C20" s="76"/>
      <c r="D20" s="76"/>
      <c r="E20" s="76"/>
      <c r="F20" s="76"/>
      <c r="G20" s="76"/>
      <c r="H20" s="76"/>
    </row>
    <row r="21" spans="1:8" ht="14.25">
      <c r="A21" s="238" t="s">
        <v>218</v>
      </c>
      <c r="B21" s="239"/>
      <c r="C21" s="240"/>
      <c r="D21" s="239"/>
      <c r="E21" s="76"/>
      <c r="F21" s="244"/>
      <c r="G21" s="240"/>
      <c r="H21" s="240"/>
    </row>
    <row r="22" spans="1:8" ht="42.75">
      <c r="A22" s="242" t="s">
        <v>219</v>
      </c>
      <c r="B22" s="239" t="s">
        <v>220</v>
      </c>
      <c r="C22" s="240" t="s">
        <v>212</v>
      </c>
      <c r="D22" s="239" t="s">
        <v>394</v>
      </c>
      <c r="E22" s="281">
        <v>95</v>
      </c>
      <c r="F22" s="244">
        <v>80.3</v>
      </c>
      <c r="G22" s="240" t="s">
        <v>213</v>
      </c>
      <c r="H22" s="240" t="s">
        <v>221</v>
      </c>
    </row>
    <row r="23" spans="1:8" ht="40.5">
      <c r="A23" s="242" t="s">
        <v>222</v>
      </c>
      <c r="B23" s="64"/>
      <c r="C23" s="64"/>
      <c r="D23" s="64"/>
      <c r="E23" s="64"/>
      <c r="F23" s="64"/>
      <c r="G23" s="64"/>
      <c r="H23" s="64"/>
    </row>
    <row r="24" spans="1:8" ht="27">
      <c r="A24" s="245" t="s">
        <v>223</v>
      </c>
      <c r="B24" s="64"/>
      <c r="C24" s="64"/>
      <c r="D24" s="64"/>
      <c r="E24" s="64"/>
      <c r="F24" s="64"/>
      <c r="G24" s="64"/>
      <c r="H24" s="64"/>
    </row>
    <row r="25" spans="1:8" ht="54">
      <c r="A25" s="242" t="s">
        <v>224</v>
      </c>
      <c r="B25" s="76"/>
      <c r="C25" s="76"/>
      <c r="D25" s="76"/>
      <c r="E25" s="76"/>
      <c r="F25" s="76"/>
      <c r="G25" s="76"/>
      <c r="H25" s="76"/>
    </row>
    <row r="26" spans="1:8" ht="38.25">
      <c r="A26" s="238" t="s">
        <v>225</v>
      </c>
      <c r="B26" s="239"/>
      <c r="C26" s="240"/>
      <c r="D26" s="246"/>
      <c r="E26" s="76"/>
      <c r="F26" s="76"/>
      <c r="G26" s="76"/>
      <c r="H26" s="76"/>
    </row>
    <row r="27" spans="1:8" ht="71.25">
      <c r="A27" s="242" t="s">
        <v>226</v>
      </c>
      <c r="B27" s="239" t="s">
        <v>227</v>
      </c>
      <c r="C27" s="240" t="s">
        <v>212</v>
      </c>
      <c r="D27" s="239" t="s">
        <v>395</v>
      </c>
      <c r="E27" s="302">
        <v>1.052</v>
      </c>
      <c r="F27" s="240">
        <v>95.9</v>
      </c>
      <c r="G27" s="240" t="s">
        <v>213</v>
      </c>
      <c r="H27" s="240" t="s">
        <v>228</v>
      </c>
    </row>
    <row r="28" spans="1:8" ht="67.5">
      <c r="A28" s="242" t="s">
        <v>229</v>
      </c>
      <c r="B28" s="64"/>
      <c r="C28" s="64"/>
      <c r="D28" s="64"/>
      <c r="E28" s="64"/>
      <c r="F28" s="64"/>
      <c r="G28" s="64"/>
      <c r="H28" s="64"/>
    </row>
    <row r="29" spans="1:8" ht="54">
      <c r="A29" s="243" t="s">
        <v>230</v>
      </c>
      <c r="B29" s="64"/>
      <c r="C29" s="64"/>
      <c r="D29" s="64"/>
      <c r="E29" s="64"/>
      <c r="F29" s="64"/>
      <c r="G29" s="64"/>
      <c r="H29" s="64"/>
    </row>
    <row r="30" spans="1:8" ht="40.5">
      <c r="A30" s="242" t="s">
        <v>231</v>
      </c>
      <c r="B30" s="76"/>
      <c r="C30" s="76"/>
      <c r="D30" s="76"/>
      <c r="E30" s="76"/>
      <c r="F30" s="76"/>
      <c r="G30" s="76"/>
      <c r="H30" s="76"/>
    </row>
    <row r="31" ht="16.5">
      <c r="A31" s="61"/>
    </row>
    <row r="32" ht="16.5">
      <c r="A32" s="61"/>
    </row>
    <row r="33" spans="1:9" s="60" customFormat="1" ht="16.5">
      <c r="A33" s="61"/>
      <c r="I33" s="59"/>
    </row>
    <row r="34" spans="1:9" s="60" customFormat="1" ht="16.5">
      <c r="A34" s="61"/>
      <c r="I34" s="59"/>
    </row>
  </sheetData>
  <sheetProtection/>
  <mergeCells count="1">
    <mergeCell ref="A13:H13"/>
  </mergeCells>
  <conditionalFormatting sqref="A11: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1:Q70"/>
  <sheetViews>
    <sheetView showGridLines="0" view="pageBreakPreview" zoomScale="130" zoomScaleNormal="115" zoomScaleSheetLayoutView="130" zoomScalePageLayoutView="0" workbookViewId="0" topLeftCell="A11">
      <pane xSplit="6" ySplit="3" topLeftCell="G14" activePane="bottomRight" state="frozen"/>
      <selection pane="topLeft" activeCell="A11" sqref="A11"/>
      <selection pane="topRight" activeCell="G11" sqref="G11"/>
      <selection pane="bottomLeft" activeCell="A14" sqref="A14"/>
      <selection pane="bottomRight" activeCell="G14" sqref="G14"/>
    </sheetView>
  </sheetViews>
  <sheetFormatPr defaultColWidth="11.421875" defaultRowHeight="12.75"/>
  <cols>
    <col min="1" max="3" width="3.140625" style="1" customWidth="1"/>
    <col min="4" max="4" width="4.00390625" style="1" customWidth="1"/>
    <col min="5" max="5" width="4.57421875" style="1" customWidth="1"/>
    <col min="6" max="6" width="29.140625" style="1" customWidth="1"/>
    <col min="7" max="7" width="9.28125" style="1" customWidth="1"/>
    <col min="8" max="8" width="12.7109375" style="1" customWidth="1"/>
    <col min="9" max="9" width="10.8515625" style="1" customWidth="1"/>
    <col min="10" max="10" width="7.8515625" style="1" customWidth="1"/>
    <col min="11" max="11" width="15.28125" style="1" customWidth="1"/>
    <col min="12" max="12" width="15.00390625" style="1" customWidth="1"/>
    <col min="13" max="13" width="11.140625" style="1" customWidth="1"/>
    <col min="14" max="14" width="9.7109375" style="1" customWidth="1"/>
    <col min="15" max="15" width="13.140625" style="1" customWidth="1"/>
    <col min="16" max="16" width="10.7109375" style="1" customWidth="1"/>
    <col min="17" max="17" width="8.7109375" style="1" bestFit="1" customWidth="1"/>
    <col min="18" max="16384" width="11.421875" style="1" customWidth="1"/>
  </cols>
  <sheetData>
    <row r="1" spans="9:17" ht="18">
      <c r="I1" s="25"/>
      <c r="Q1" s="19"/>
    </row>
    <row r="2" ht="18">
      <c r="Q2" s="19"/>
    </row>
    <row r="3" ht="18">
      <c r="Q3" s="19"/>
    </row>
    <row r="4" ht="18">
      <c r="Q4" s="19"/>
    </row>
    <row r="5" ht="13.5"/>
    <row r="6" ht="13.5"/>
    <row r="7" spans="1:17" ht="34.5" customHeight="1">
      <c r="A7" s="113" t="s">
        <v>146</v>
      </c>
      <c r="B7" s="113"/>
      <c r="C7" s="113"/>
      <c r="D7" s="113"/>
      <c r="E7" s="114"/>
      <c r="F7" s="114"/>
      <c r="G7" s="114"/>
      <c r="H7" s="114"/>
      <c r="I7" s="114"/>
      <c r="J7" s="113"/>
      <c r="K7" s="113"/>
      <c r="L7" s="114"/>
      <c r="M7" s="114"/>
      <c r="N7" s="114"/>
      <c r="O7" s="114"/>
      <c r="P7" s="114"/>
      <c r="Q7" s="113"/>
    </row>
    <row r="8" ht="6" customHeight="1">
      <c r="Q8" s="58"/>
    </row>
    <row r="9" spans="1:17" ht="19.5" customHeight="1">
      <c r="A9" s="4" t="str">
        <f>+'EPCG-I'!A9</f>
        <v>UNIDAD RESPONSABLE: 26 PDSP SERVICIOS DE SALUD PUBLICA DEL DISTRITO FEDERAL</v>
      </c>
      <c r="B9" s="171"/>
      <c r="C9" s="171"/>
      <c r="D9" s="6"/>
      <c r="E9" s="6"/>
      <c r="F9" s="6"/>
      <c r="G9" s="6"/>
      <c r="H9" s="6"/>
      <c r="I9" s="6"/>
      <c r="J9" s="6"/>
      <c r="K9" s="6"/>
      <c r="L9" s="6"/>
      <c r="M9" s="6"/>
      <c r="N9" s="6"/>
      <c r="O9" s="6"/>
      <c r="P9" s="6"/>
      <c r="Q9" s="7"/>
    </row>
    <row r="10" spans="1:17" ht="19.5" customHeight="1">
      <c r="A10" s="4" t="str">
        <f>+'EPCG-I'!A10</f>
        <v>PERÍODO: ENERO - SEPTIEMBRE 2012</v>
      </c>
      <c r="B10" s="20"/>
      <c r="C10" s="20"/>
      <c r="D10" s="2"/>
      <c r="E10" s="2"/>
      <c r="F10" s="2"/>
      <c r="G10" s="2"/>
      <c r="H10" s="2"/>
      <c r="I10" s="2"/>
      <c r="J10" s="2"/>
      <c r="K10" s="2"/>
      <c r="L10" s="2"/>
      <c r="M10" s="2"/>
      <c r="N10" s="2"/>
      <c r="O10" s="2"/>
      <c r="P10" s="2"/>
      <c r="Q10" s="3"/>
    </row>
    <row r="11" spans="1:17" ht="15" customHeight="1">
      <c r="A11" s="418" t="s">
        <v>160</v>
      </c>
      <c r="B11" s="445" t="s">
        <v>287</v>
      </c>
      <c r="C11" s="418" t="s">
        <v>177</v>
      </c>
      <c r="D11" s="418" t="s">
        <v>181</v>
      </c>
      <c r="E11" s="418" t="s">
        <v>5</v>
      </c>
      <c r="F11" s="418" t="s">
        <v>6</v>
      </c>
      <c r="G11" s="418" t="s">
        <v>70</v>
      </c>
      <c r="H11" s="129" t="s">
        <v>8</v>
      </c>
      <c r="I11" s="129"/>
      <c r="J11" s="129"/>
      <c r="K11" s="129"/>
      <c r="L11" s="129"/>
      <c r="M11" s="129"/>
      <c r="N11" s="129"/>
      <c r="O11" s="129"/>
      <c r="P11" s="129"/>
      <c r="Q11" s="126"/>
    </row>
    <row r="12" spans="1:17" ht="15" customHeight="1">
      <c r="A12" s="450"/>
      <c r="B12" s="446"/>
      <c r="C12" s="450"/>
      <c r="D12" s="450"/>
      <c r="E12" s="450"/>
      <c r="F12" s="450"/>
      <c r="G12" s="450"/>
      <c r="H12" s="125" t="s">
        <v>7</v>
      </c>
      <c r="I12" s="130"/>
      <c r="J12" s="448" t="s">
        <v>72</v>
      </c>
      <c r="K12" s="125" t="s">
        <v>9</v>
      </c>
      <c r="L12" s="121"/>
      <c r="M12" s="121"/>
      <c r="N12" s="126"/>
      <c r="O12" s="126"/>
      <c r="P12" s="448" t="s">
        <v>76</v>
      </c>
      <c r="Q12" s="448" t="s">
        <v>77</v>
      </c>
    </row>
    <row r="13" spans="1:17" ht="33" customHeight="1">
      <c r="A13" s="451"/>
      <c r="B13" s="447"/>
      <c r="C13" s="451"/>
      <c r="D13" s="451"/>
      <c r="E13" s="451"/>
      <c r="F13" s="451"/>
      <c r="G13" s="451"/>
      <c r="H13" s="131" t="s">
        <v>159</v>
      </c>
      <c r="I13" s="131" t="s">
        <v>71</v>
      </c>
      <c r="J13" s="452"/>
      <c r="K13" s="131" t="s">
        <v>155</v>
      </c>
      <c r="L13" s="131" t="s">
        <v>73</v>
      </c>
      <c r="M13" s="131" t="s">
        <v>183</v>
      </c>
      <c r="N13" s="131" t="s">
        <v>74</v>
      </c>
      <c r="O13" s="131" t="s">
        <v>75</v>
      </c>
      <c r="P13" s="452"/>
      <c r="Q13" s="449"/>
    </row>
    <row r="14" spans="1:17" s="250" customFormat="1" ht="13.5">
      <c r="A14" s="247"/>
      <c r="B14" s="248"/>
      <c r="C14" s="248"/>
      <c r="D14" s="248"/>
      <c r="E14" s="248"/>
      <c r="F14" s="248"/>
      <c r="G14" s="249"/>
      <c r="H14" s="249"/>
      <c r="I14" s="249"/>
      <c r="J14" s="249"/>
      <c r="K14" s="249"/>
      <c r="L14" s="249"/>
      <c r="M14" s="249"/>
      <c r="N14" s="249"/>
      <c r="O14" s="249"/>
      <c r="P14" s="249"/>
      <c r="Q14" s="249"/>
    </row>
    <row r="15" spans="1:17" ht="25.5">
      <c r="A15" s="322" t="s">
        <v>232</v>
      </c>
      <c r="B15" s="249"/>
      <c r="C15" s="249"/>
      <c r="D15" s="249"/>
      <c r="E15" s="249"/>
      <c r="F15" s="251" t="s">
        <v>233</v>
      </c>
      <c r="G15" s="252"/>
      <c r="H15" s="323"/>
      <c r="I15" s="323"/>
      <c r="J15" s="324"/>
      <c r="K15" s="325">
        <v>199684349.03</v>
      </c>
      <c r="L15" s="325">
        <v>131255656.4</v>
      </c>
      <c r="M15" s="326">
        <v>0</v>
      </c>
      <c r="N15" s="326">
        <v>0</v>
      </c>
      <c r="O15" s="326">
        <v>0</v>
      </c>
      <c r="P15" s="23"/>
      <c r="Q15" s="327"/>
    </row>
    <row r="16" spans="1:17" ht="14.25">
      <c r="A16" s="249"/>
      <c r="B16" s="322">
        <v>1</v>
      </c>
      <c r="C16" s="249"/>
      <c r="D16" s="249"/>
      <c r="E16" s="249"/>
      <c r="F16" s="251" t="s">
        <v>290</v>
      </c>
      <c r="G16" s="252"/>
      <c r="H16" s="323"/>
      <c r="I16" s="323"/>
      <c r="J16" s="324"/>
      <c r="K16" s="328"/>
      <c r="L16" s="328"/>
      <c r="M16" s="329"/>
      <c r="N16" s="329"/>
      <c r="O16" s="329"/>
      <c r="P16" s="5"/>
      <c r="Q16" s="327"/>
    </row>
    <row r="17" spans="1:17" ht="13.5" customHeight="1">
      <c r="A17" s="252"/>
      <c r="B17" s="252"/>
      <c r="C17" s="330">
        <v>8</v>
      </c>
      <c r="D17" s="257"/>
      <c r="E17" s="148"/>
      <c r="F17" s="253" t="s">
        <v>234</v>
      </c>
      <c r="G17" s="252"/>
      <c r="H17" s="331"/>
      <c r="I17" s="331"/>
      <c r="J17" s="332"/>
      <c r="K17" s="333">
        <v>199684349.03</v>
      </c>
      <c r="L17" s="333">
        <v>131255656.4</v>
      </c>
      <c r="M17" s="334">
        <v>0</v>
      </c>
      <c r="N17" s="334">
        <v>0</v>
      </c>
      <c r="O17" s="334">
        <v>0</v>
      </c>
      <c r="P17" s="327"/>
      <c r="Q17" s="327"/>
    </row>
    <row r="18" spans="1:17" ht="14.25">
      <c r="A18" s="252"/>
      <c r="B18" s="252"/>
      <c r="C18" s="258"/>
      <c r="D18" s="330">
        <v>5</v>
      </c>
      <c r="E18" s="148"/>
      <c r="F18" s="253" t="s">
        <v>235</v>
      </c>
      <c r="G18" s="252"/>
      <c r="H18" s="331"/>
      <c r="I18" s="331"/>
      <c r="J18" s="324"/>
      <c r="K18" s="333">
        <v>199684349.03</v>
      </c>
      <c r="L18" s="333">
        <v>131255656.4</v>
      </c>
      <c r="M18" s="334">
        <v>0</v>
      </c>
      <c r="N18" s="334">
        <v>0</v>
      </c>
      <c r="O18" s="334">
        <v>0</v>
      </c>
      <c r="P18" s="5"/>
      <c r="Q18" s="327"/>
    </row>
    <row r="19" spans="1:17" ht="27">
      <c r="A19" s="148"/>
      <c r="B19" s="148"/>
      <c r="C19" s="148"/>
      <c r="D19" s="252"/>
      <c r="E19" s="330" t="s">
        <v>237</v>
      </c>
      <c r="F19" s="253" t="s">
        <v>236</v>
      </c>
      <c r="G19" s="335" t="s">
        <v>238</v>
      </c>
      <c r="H19" s="336">
        <v>225</v>
      </c>
      <c r="I19" s="336">
        <v>227</v>
      </c>
      <c r="J19" s="337">
        <f>+I19/H19*100</f>
        <v>100.8888888888889</v>
      </c>
      <c r="K19" s="338">
        <v>199684349.03</v>
      </c>
      <c r="L19" s="338">
        <v>131255656.4</v>
      </c>
      <c r="M19" s="339"/>
      <c r="N19" s="339"/>
      <c r="O19" s="339"/>
      <c r="P19" s="409">
        <f>(L19+M19-N19+O19)/K19*100</f>
        <v>65.7315693681534</v>
      </c>
      <c r="Q19" s="408">
        <f>+J19/P19</f>
        <v>1.5348620131648498</v>
      </c>
    </row>
    <row r="20" spans="1:17" ht="14.25">
      <c r="A20" s="5"/>
      <c r="B20" s="5"/>
      <c r="C20" s="5"/>
      <c r="D20" s="5"/>
      <c r="E20" s="5"/>
      <c r="F20" s="5"/>
      <c r="G20" s="340"/>
      <c r="H20" s="336"/>
      <c r="I20" s="336"/>
      <c r="J20" s="341"/>
      <c r="K20" s="328"/>
      <c r="L20" s="328"/>
      <c r="M20" s="342"/>
      <c r="N20" s="342"/>
      <c r="O20" s="342"/>
      <c r="P20" s="5"/>
      <c r="Q20" s="327"/>
    </row>
    <row r="21" spans="1:17" ht="14.25">
      <c r="A21" s="322" t="s">
        <v>239</v>
      </c>
      <c r="B21" s="343"/>
      <c r="C21" s="344"/>
      <c r="D21" s="344"/>
      <c r="E21" s="344"/>
      <c r="F21" s="251" t="s">
        <v>241</v>
      </c>
      <c r="G21" s="345"/>
      <c r="H21" s="336"/>
      <c r="I21" s="336"/>
      <c r="J21" s="341"/>
      <c r="K21" s="346">
        <v>9925</v>
      </c>
      <c r="L21" s="346">
        <v>0</v>
      </c>
      <c r="M21" s="326">
        <v>0</v>
      </c>
      <c r="N21" s="326">
        <v>0</v>
      </c>
      <c r="O21" s="326">
        <v>0</v>
      </c>
      <c r="P21" s="5"/>
      <c r="Q21" s="327"/>
    </row>
    <row r="22" spans="1:17" ht="14.25">
      <c r="A22" s="343"/>
      <c r="B22" s="322">
        <v>1</v>
      </c>
      <c r="C22" s="344"/>
      <c r="D22" s="344"/>
      <c r="E22" s="344"/>
      <c r="F22" s="251" t="s">
        <v>290</v>
      </c>
      <c r="G22" s="345"/>
      <c r="H22" s="336"/>
      <c r="I22" s="336"/>
      <c r="J22" s="341"/>
      <c r="K22" s="328"/>
      <c r="L22" s="328"/>
      <c r="M22" s="342"/>
      <c r="N22" s="342"/>
      <c r="O22" s="342"/>
      <c r="P22" s="5"/>
      <c r="Q22" s="327"/>
    </row>
    <row r="23" spans="1:17" ht="27">
      <c r="A23" s="347"/>
      <c r="B23" s="347"/>
      <c r="C23" s="335">
        <v>7</v>
      </c>
      <c r="D23" s="347"/>
      <c r="E23" s="347"/>
      <c r="F23" s="253" t="s">
        <v>240</v>
      </c>
      <c r="G23" s="335"/>
      <c r="H23" s="336"/>
      <c r="I23" s="336"/>
      <c r="J23" s="341"/>
      <c r="K23" s="338">
        <v>9925</v>
      </c>
      <c r="L23" s="338">
        <v>0</v>
      </c>
      <c r="M23" s="334">
        <v>0</v>
      </c>
      <c r="N23" s="334">
        <v>0</v>
      </c>
      <c r="O23" s="334">
        <v>0</v>
      </c>
      <c r="P23" s="5"/>
      <c r="Q23" s="327"/>
    </row>
    <row r="24" spans="1:17" ht="14.25">
      <c r="A24" s="347"/>
      <c r="B24" s="347"/>
      <c r="C24" s="347"/>
      <c r="D24" s="335">
        <v>2</v>
      </c>
      <c r="E24" s="347"/>
      <c r="F24" s="253" t="s">
        <v>241</v>
      </c>
      <c r="G24" s="335"/>
      <c r="H24" s="336"/>
      <c r="I24" s="336"/>
      <c r="J24" s="341"/>
      <c r="K24" s="338">
        <v>9925</v>
      </c>
      <c r="L24" s="338">
        <v>0</v>
      </c>
      <c r="M24" s="334">
        <v>0</v>
      </c>
      <c r="N24" s="334">
        <v>0</v>
      </c>
      <c r="O24" s="334">
        <v>0</v>
      </c>
      <c r="P24" s="5"/>
      <c r="Q24" s="327"/>
    </row>
    <row r="25" spans="1:17" ht="27">
      <c r="A25" s="347"/>
      <c r="B25" s="347"/>
      <c r="C25" s="347"/>
      <c r="D25" s="347"/>
      <c r="E25" s="330" t="s">
        <v>289</v>
      </c>
      <c r="F25" s="253" t="s">
        <v>242</v>
      </c>
      <c r="G25" s="335" t="s">
        <v>243</v>
      </c>
      <c r="H25" s="336">
        <v>1</v>
      </c>
      <c r="I25" s="336">
        <v>1</v>
      </c>
      <c r="J25" s="337">
        <f>+I25/H25*100</f>
        <v>100</v>
      </c>
      <c r="K25" s="338">
        <v>9925</v>
      </c>
      <c r="L25" s="338">
        <v>0</v>
      </c>
      <c r="M25" s="339"/>
      <c r="N25" s="339"/>
      <c r="O25" s="339"/>
      <c r="P25" s="409">
        <f>(L25+M25-N25+O25)/K25*100</f>
        <v>0</v>
      </c>
      <c r="Q25" s="408" t="e">
        <f>+J25/P25</f>
        <v>#DIV/0!</v>
      </c>
    </row>
    <row r="26" spans="1:17" ht="14.25">
      <c r="A26" s="5"/>
      <c r="B26" s="5"/>
      <c r="C26" s="5"/>
      <c r="D26" s="5"/>
      <c r="E26" s="5"/>
      <c r="F26" s="5"/>
      <c r="G26" s="340"/>
      <c r="H26" s="336"/>
      <c r="I26" s="336"/>
      <c r="J26" s="341"/>
      <c r="K26" s="328"/>
      <c r="L26" s="328"/>
      <c r="M26" s="342"/>
      <c r="N26" s="342"/>
      <c r="O26" s="342"/>
      <c r="P26" s="5"/>
      <c r="Q26" s="327"/>
    </row>
    <row r="27" spans="1:17" ht="14.25">
      <c r="A27" s="345">
        <v>12</v>
      </c>
      <c r="B27" s="345"/>
      <c r="C27" s="345"/>
      <c r="D27" s="345"/>
      <c r="E27" s="345"/>
      <c r="F27" s="251" t="s">
        <v>244</v>
      </c>
      <c r="G27" s="345"/>
      <c r="H27" s="336"/>
      <c r="I27" s="336"/>
      <c r="J27" s="341"/>
      <c r="K27" s="346">
        <v>25089590.94</v>
      </c>
      <c r="L27" s="346">
        <v>1909230.16</v>
      </c>
      <c r="M27" s="326">
        <v>0</v>
      </c>
      <c r="N27" s="326">
        <v>0</v>
      </c>
      <c r="O27" s="326">
        <v>0</v>
      </c>
      <c r="P27" s="5"/>
      <c r="Q27" s="327"/>
    </row>
    <row r="28" spans="1:17" ht="14.25">
      <c r="A28" s="345"/>
      <c r="B28" s="322">
        <v>2</v>
      </c>
      <c r="C28" s="345"/>
      <c r="D28" s="345"/>
      <c r="E28" s="345"/>
      <c r="F28" s="251" t="s">
        <v>291</v>
      </c>
      <c r="G28" s="345"/>
      <c r="H28" s="336"/>
      <c r="I28" s="336"/>
      <c r="J28" s="341"/>
      <c r="K28" s="328"/>
      <c r="L28" s="328"/>
      <c r="M28" s="342"/>
      <c r="N28" s="342"/>
      <c r="O28" s="342"/>
      <c r="P28" s="5"/>
      <c r="Q28" s="327"/>
    </row>
    <row r="29" spans="1:17" ht="14.25">
      <c r="A29" s="335"/>
      <c r="B29" s="335"/>
      <c r="C29" s="335">
        <v>3</v>
      </c>
      <c r="D29" s="335"/>
      <c r="E29" s="335"/>
      <c r="F29" s="253" t="s">
        <v>245</v>
      </c>
      <c r="G29" s="335"/>
      <c r="H29" s="336"/>
      <c r="I29" s="336"/>
      <c r="J29" s="341"/>
      <c r="K29" s="338">
        <v>25089590.94</v>
      </c>
      <c r="L29" s="338">
        <v>1909230.16</v>
      </c>
      <c r="M29" s="334">
        <v>0</v>
      </c>
      <c r="N29" s="334">
        <v>0</v>
      </c>
      <c r="O29" s="334">
        <v>0</v>
      </c>
      <c r="P29" s="5"/>
      <c r="Q29" s="327"/>
    </row>
    <row r="30" spans="1:17" ht="27">
      <c r="A30" s="335"/>
      <c r="B30" s="335"/>
      <c r="C30" s="335"/>
      <c r="D30" s="335">
        <v>2</v>
      </c>
      <c r="E30" s="335"/>
      <c r="F30" s="253" t="s">
        <v>246</v>
      </c>
      <c r="G30" s="335"/>
      <c r="H30" s="336"/>
      <c r="I30" s="336"/>
      <c r="J30" s="341"/>
      <c r="K30" s="338">
        <v>25089590.94</v>
      </c>
      <c r="L30" s="338">
        <v>1909230.16</v>
      </c>
      <c r="M30" s="334">
        <v>0</v>
      </c>
      <c r="N30" s="334">
        <v>0</v>
      </c>
      <c r="O30" s="334">
        <v>0</v>
      </c>
      <c r="P30" s="5"/>
      <c r="Q30" s="327"/>
    </row>
    <row r="31" spans="1:17" ht="40.5">
      <c r="A31" s="335"/>
      <c r="B31" s="335"/>
      <c r="C31" s="335"/>
      <c r="D31" s="335"/>
      <c r="E31" s="330" t="s">
        <v>247</v>
      </c>
      <c r="F31" s="348" t="s">
        <v>248</v>
      </c>
      <c r="G31" s="335" t="s">
        <v>249</v>
      </c>
      <c r="H31" s="336">
        <v>212251</v>
      </c>
      <c r="I31" s="336">
        <v>206909</v>
      </c>
      <c r="J31" s="337">
        <f>+I31/H31*100</f>
        <v>97.48316851275142</v>
      </c>
      <c r="K31" s="338">
        <v>25089590.94</v>
      </c>
      <c r="L31" s="338">
        <v>1909230.16</v>
      </c>
      <c r="M31" s="334">
        <v>0</v>
      </c>
      <c r="N31" s="334">
        <v>0</v>
      </c>
      <c r="O31" s="334">
        <v>0</v>
      </c>
      <c r="P31" s="409">
        <f>(L31+M31-N31+O31)/K31*100</f>
        <v>7.609650410665483</v>
      </c>
      <c r="Q31" s="408">
        <f>+J31/P31</f>
        <v>12.81046608607954</v>
      </c>
    </row>
    <row r="32" spans="1:17" ht="14.25">
      <c r="A32" s="5"/>
      <c r="B32" s="5"/>
      <c r="C32" s="5"/>
      <c r="D32" s="5"/>
      <c r="E32" s="5"/>
      <c r="F32" s="5"/>
      <c r="G32" s="340"/>
      <c r="H32" s="336"/>
      <c r="I32" s="336"/>
      <c r="J32" s="341"/>
      <c r="K32" s="328"/>
      <c r="L32" s="328"/>
      <c r="M32" s="342"/>
      <c r="N32" s="342"/>
      <c r="O32" s="342"/>
      <c r="P32" s="5"/>
      <c r="Q32" s="327"/>
    </row>
    <row r="33" spans="1:17" ht="25.5">
      <c r="A33" s="345">
        <v>13</v>
      </c>
      <c r="B33" s="345"/>
      <c r="C33" s="345"/>
      <c r="D33" s="345"/>
      <c r="E33" s="349"/>
      <c r="F33" s="251" t="s">
        <v>351</v>
      </c>
      <c r="G33" s="345"/>
      <c r="H33" s="336"/>
      <c r="I33" s="336"/>
      <c r="J33" s="341"/>
      <c r="K33" s="346">
        <v>142008167</v>
      </c>
      <c r="L33" s="346">
        <v>139572897.32</v>
      </c>
      <c r="M33" s="326">
        <v>0</v>
      </c>
      <c r="N33" s="326">
        <v>0</v>
      </c>
      <c r="O33" s="326">
        <v>0</v>
      </c>
      <c r="P33" s="5"/>
      <c r="Q33" s="327"/>
    </row>
    <row r="34" spans="1:17" ht="14.25">
      <c r="A34" s="345"/>
      <c r="B34" s="322">
        <v>2</v>
      </c>
      <c r="C34" s="345"/>
      <c r="D34" s="345"/>
      <c r="E34" s="349"/>
      <c r="F34" s="251" t="s">
        <v>291</v>
      </c>
      <c r="G34" s="345"/>
      <c r="H34" s="336"/>
      <c r="I34" s="336"/>
      <c r="J34" s="341"/>
      <c r="K34" s="328"/>
      <c r="L34" s="328"/>
      <c r="M34" s="329"/>
      <c r="N34" s="329"/>
      <c r="O34" s="329"/>
      <c r="P34" s="5"/>
      <c r="Q34" s="327"/>
    </row>
    <row r="35" spans="1:17" ht="14.25">
      <c r="A35" s="335"/>
      <c r="B35" s="335"/>
      <c r="C35" s="335">
        <v>6</v>
      </c>
      <c r="D35" s="335"/>
      <c r="E35" s="148"/>
      <c r="F35" s="253" t="s">
        <v>251</v>
      </c>
      <c r="G35" s="335"/>
      <c r="H35" s="336"/>
      <c r="I35" s="336"/>
      <c r="J35" s="341"/>
      <c r="K35" s="338">
        <v>142008167</v>
      </c>
      <c r="L35" s="338">
        <v>139572897.32</v>
      </c>
      <c r="M35" s="334">
        <v>0</v>
      </c>
      <c r="N35" s="334">
        <v>0</v>
      </c>
      <c r="O35" s="334">
        <v>0</v>
      </c>
      <c r="P35" s="5"/>
      <c r="Q35" s="327"/>
    </row>
    <row r="36" spans="1:17" ht="14.25">
      <c r="A36" s="335"/>
      <c r="B36" s="335"/>
      <c r="C36" s="335"/>
      <c r="D36" s="335">
        <v>8</v>
      </c>
      <c r="E36" s="148"/>
      <c r="F36" s="253" t="s">
        <v>252</v>
      </c>
      <c r="G36" s="335"/>
      <c r="H36" s="336"/>
      <c r="I36" s="336"/>
      <c r="J36" s="341"/>
      <c r="K36" s="338">
        <v>142008167</v>
      </c>
      <c r="L36" s="338">
        <v>139572897.32</v>
      </c>
      <c r="M36" s="334">
        <v>0</v>
      </c>
      <c r="N36" s="334">
        <v>0</v>
      </c>
      <c r="O36" s="334">
        <v>0</v>
      </c>
      <c r="P36" s="5"/>
      <c r="Q36" s="327"/>
    </row>
    <row r="37" spans="1:17" ht="27">
      <c r="A37" s="148"/>
      <c r="B37" s="148"/>
      <c r="C37" s="148"/>
      <c r="D37" s="148"/>
      <c r="E37" s="330" t="s">
        <v>253</v>
      </c>
      <c r="F37" s="253" t="s">
        <v>254</v>
      </c>
      <c r="G37" s="335" t="s">
        <v>255</v>
      </c>
      <c r="H37" s="336">
        <v>63207</v>
      </c>
      <c r="I37" s="336">
        <v>66315</v>
      </c>
      <c r="J37" s="337">
        <f>+I37/H37*100</f>
        <v>104.91717689496416</v>
      </c>
      <c r="K37" s="338">
        <v>142008167</v>
      </c>
      <c r="L37" s="338">
        <v>139572897.32</v>
      </c>
      <c r="M37" s="342"/>
      <c r="N37" s="342"/>
      <c r="O37" s="342"/>
      <c r="P37" s="409">
        <f>(L37+M37-N37+O37)/K37*100</f>
        <v>98.28511998186696</v>
      </c>
      <c r="Q37" s="408">
        <f>+J37/P37</f>
        <v>1.0674777312610575</v>
      </c>
    </row>
    <row r="38" spans="1:17" ht="14.25">
      <c r="A38" s="350"/>
      <c r="B38" s="350"/>
      <c r="C38" s="350"/>
      <c r="D38" s="350"/>
      <c r="E38" s="351"/>
      <c r="F38" s="280"/>
      <c r="G38" s="352"/>
      <c r="H38" s="353"/>
      <c r="I38" s="353"/>
      <c r="J38" s="354"/>
      <c r="K38" s="355"/>
      <c r="L38" s="355"/>
      <c r="M38" s="356"/>
      <c r="N38" s="356"/>
      <c r="O38" s="356"/>
      <c r="P38" s="10"/>
      <c r="Q38" s="357"/>
    </row>
    <row r="39" spans="1:17" ht="14.25">
      <c r="A39" s="6"/>
      <c r="B39" s="6"/>
      <c r="C39" s="6"/>
      <c r="D39" s="6"/>
      <c r="E39" s="6"/>
      <c r="F39" s="6"/>
      <c r="G39" s="358"/>
      <c r="H39" s="359"/>
      <c r="I39" s="359"/>
      <c r="J39" s="360"/>
      <c r="K39" s="361"/>
      <c r="L39" s="361"/>
      <c r="M39" s="362"/>
      <c r="N39" s="362"/>
      <c r="O39" s="362"/>
      <c r="P39" s="6"/>
      <c r="Q39" s="363"/>
    </row>
    <row r="40" spans="1:17" ht="14.25">
      <c r="A40" s="364">
        <v>16</v>
      </c>
      <c r="B40" s="365"/>
      <c r="C40" s="365"/>
      <c r="D40" s="365"/>
      <c r="E40" s="365"/>
      <c r="F40" s="366" t="s">
        <v>245</v>
      </c>
      <c r="G40" s="364"/>
      <c r="H40" s="336"/>
      <c r="I40" s="336"/>
      <c r="J40" s="341"/>
      <c r="K40" s="346">
        <f>K42+K47</f>
        <v>2731863716.12</v>
      </c>
      <c r="L40" s="346">
        <f>L42+L47</f>
        <v>2044451550.8100002</v>
      </c>
      <c r="M40" s="326">
        <v>0</v>
      </c>
      <c r="N40" s="326">
        <v>0</v>
      </c>
      <c r="O40" s="326">
        <v>0</v>
      </c>
      <c r="P40" s="5"/>
      <c r="Q40" s="327"/>
    </row>
    <row r="41" spans="1:17" ht="14.25">
      <c r="A41" s="365"/>
      <c r="B41" s="322">
        <v>2</v>
      </c>
      <c r="C41" s="349"/>
      <c r="D41" s="349"/>
      <c r="E41" s="349"/>
      <c r="F41" s="251" t="s">
        <v>291</v>
      </c>
      <c r="G41" s="364"/>
      <c r="H41" s="336"/>
      <c r="I41" s="336"/>
      <c r="J41" s="341"/>
      <c r="K41" s="328"/>
      <c r="L41" s="328"/>
      <c r="M41" s="367"/>
      <c r="N41" s="367"/>
      <c r="O41" s="367"/>
      <c r="P41" s="5"/>
      <c r="Q41" s="327"/>
    </row>
    <row r="42" spans="1:17" ht="27">
      <c r="A42" s="148"/>
      <c r="B42" s="148"/>
      <c r="C42" s="335">
        <v>2</v>
      </c>
      <c r="D42" s="335"/>
      <c r="E42" s="148"/>
      <c r="F42" s="253" t="s">
        <v>256</v>
      </c>
      <c r="G42" s="335"/>
      <c r="H42" s="336"/>
      <c r="I42" s="336"/>
      <c r="J42" s="341"/>
      <c r="K42" s="368">
        <v>70528215</v>
      </c>
      <c r="L42" s="368">
        <v>66141852.59</v>
      </c>
      <c r="M42" s="329">
        <v>0</v>
      </c>
      <c r="N42" s="329">
        <v>0</v>
      </c>
      <c r="O42" s="329">
        <v>0</v>
      </c>
      <c r="P42" s="5"/>
      <c r="Q42" s="327"/>
    </row>
    <row r="43" spans="1:17" ht="14.25">
      <c r="A43" s="148"/>
      <c r="B43" s="148"/>
      <c r="C43" s="335"/>
      <c r="D43" s="335">
        <v>6</v>
      </c>
      <c r="E43" s="148"/>
      <c r="F43" s="253" t="s">
        <v>257</v>
      </c>
      <c r="G43" s="369"/>
      <c r="H43" s="370"/>
      <c r="I43" s="370"/>
      <c r="J43" s="371"/>
      <c r="K43" s="372">
        <v>70528215</v>
      </c>
      <c r="L43" s="372">
        <v>66141852.59</v>
      </c>
      <c r="M43" s="334">
        <v>0</v>
      </c>
      <c r="N43" s="334">
        <v>0</v>
      </c>
      <c r="O43" s="334">
        <v>0</v>
      </c>
      <c r="P43" s="37"/>
      <c r="Q43" s="37"/>
    </row>
    <row r="44" spans="1:17" ht="27">
      <c r="A44" s="148"/>
      <c r="B44" s="148"/>
      <c r="C44" s="335"/>
      <c r="D44" s="335"/>
      <c r="E44" s="330" t="s">
        <v>192</v>
      </c>
      <c r="F44" s="253" t="s">
        <v>352</v>
      </c>
      <c r="G44" s="369" t="s">
        <v>260</v>
      </c>
      <c r="H44" s="370">
        <v>23327</v>
      </c>
      <c r="I44" s="370">
        <v>25320</v>
      </c>
      <c r="J44" s="337">
        <f>+I44/H44*100</f>
        <v>108.54374758863119</v>
      </c>
      <c r="K44" s="372">
        <v>400000</v>
      </c>
      <c r="L44" s="372">
        <v>60950.7</v>
      </c>
      <c r="M44" s="37"/>
      <c r="N44" s="373"/>
      <c r="O44" s="37"/>
      <c r="P44" s="409">
        <f>(L44+M44-N44+O44)/K44*100</f>
        <v>15.237675000000001</v>
      </c>
      <c r="Q44" s="408">
        <f>+J44/P44</f>
        <v>7.123379884964812</v>
      </c>
    </row>
    <row r="45" spans="1:17" ht="27">
      <c r="A45" s="148"/>
      <c r="B45" s="148"/>
      <c r="C45" s="335"/>
      <c r="D45" s="335"/>
      <c r="E45" s="330" t="s">
        <v>237</v>
      </c>
      <c r="F45" s="253" t="s">
        <v>259</v>
      </c>
      <c r="G45" s="369" t="s">
        <v>261</v>
      </c>
      <c r="H45" s="370">
        <v>937407</v>
      </c>
      <c r="I45" s="370">
        <v>940253</v>
      </c>
      <c r="J45" s="337">
        <f>+I45/H45*100</f>
        <v>100.30360345079565</v>
      </c>
      <c r="K45" s="372">
        <v>70128215</v>
      </c>
      <c r="L45" s="372">
        <v>66080901.87</v>
      </c>
      <c r="M45" s="37"/>
      <c r="N45" s="374"/>
      <c r="O45" s="37"/>
      <c r="P45" s="409">
        <f>(L45+M45-N45+O45)/K45*100</f>
        <v>94.22869506945243</v>
      </c>
      <c r="Q45" s="408">
        <f>+J45/P45</f>
        <v>1.0644698345537487</v>
      </c>
    </row>
    <row r="46" spans="1:17" ht="14.25">
      <c r="A46" s="14"/>
      <c r="B46" s="14"/>
      <c r="C46" s="375"/>
      <c r="D46" s="375"/>
      <c r="E46" s="14"/>
      <c r="F46" s="14"/>
      <c r="G46" s="376"/>
      <c r="H46" s="370"/>
      <c r="I46" s="370"/>
      <c r="J46" s="371"/>
      <c r="K46" s="377"/>
      <c r="L46" s="377"/>
      <c r="M46" s="37"/>
      <c r="N46" s="37"/>
      <c r="O46" s="37"/>
      <c r="P46" s="37"/>
      <c r="Q46" s="37"/>
    </row>
    <row r="47" spans="1:17" ht="14.25">
      <c r="A47" s="148"/>
      <c r="B47" s="148"/>
      <c r="C47" s="335">
        <v>3</v>
      </c>
      <c r="D47" s="335"/>
      <c r="E47" s="148"/>
      <c r="F47" s="253" t="s">
        <v>245</v>
      </c>
      <c r="G47" s="369"/>
      <c r="H47" s="370"/>
      <c r="I47" s="370"/>
      <c r="J47" s="371"/>
      <c r="K47" s="378">
        <f>K48+K52+K61+K67</f>
        <v>2661335501.12</v>
      </c>
      <c r="L47" s="378">
        <f>L48+L52+L61+L67</f>
        <v>1978309698.2200003</v>
      </c>
      <c r="M47" s="329">
        <v>0</v>
      </c>
      <c r="N47" s="329">
        <v>0</v>
      </c>
      <c r="O47" s="329">
        <v>0</v>
      </c>
      <c r="P47" s="37"/>
      <c r="Q47" s="37"/>
    </row>
    <row r="48" spans="1:17" ht="27">
      <c r="A48" s="148"/>
      <c r="B48" s="148"/>
      <c r="C48" s="148"/>
      <c r="D48" s="335">
        <v>1</v>
      </c>
      <c r="E48" s="148"/>
      <c r="F48" s="253" t="s">
        <v>262</v>
      </c>
      <c r="G48" s="369"/>
      <c r="H48" s="370"/>
      <c r="I48" s="370"/>
      <c r="J48" s="371"/>
      <c r="K48" s="379">
        <v>489719273.02</v>
      </c>
      <c r="L48" s="379">
        <v>443639994.86</v>
      </c>
      <c r="M48" s="334">
        <v>0</v>
      </c>
      <c r="N48" s="334">
        <v>0</v>
      </c>
      <c r="O48" s="334">
        <v>0</v>
      </c>
      <c r="P48" s="37"/>
      <c r="Q48" s="37"/>
    </row>
    <row r="49" spans="1:17" ht="27">
      <c r="A49" s="148"/>
      <c r="B49" s="148"/>
      <c r="C49" s="148"/>
      <c r="D49" s="148"/>
      <c r="E49" s="380" t="s">
        <v>192</v>
      </c>
      <c r="F49" s="348" t="s">
        <v>264</v>
      </c>
      <c r="G49" s="369" t="s">
        <v>265</v>
      </c>
      <c r="H49" s="370">
        <v>2692534</v>
      </c>
      <c r="I49" s="370">
        <v>2776598.5</v>
      </c>
      <c r="J49" s="337">
        <f>+I49/H49*100</f>
        <v>103.12213327668285</v>
      </c>
      <c r="K49" s="379">
        <v>158579351.12</v>
      </c>
      <c r="L49" s="379">
        <v>147017347.29</v>
      </c>
      <c r="M49" s="37"/>
      <c r="N49" s="37"/>
      <c r="O49" s="37"/>
      <c r="P49" s="409">
        <f>(L49+M49-N49+O49)/K49*100</f>
        <v>92.70901050588179</v>
      </c>
      <c r="Q49" s="408">
        <f>+J49/P49</f>
        <v>1.11232050384294</v>
      </c>
    </row>
    <row r="50" spans="1:17" ht="14.25">
      <c r="A50" s="148"/>
      <c r="B50" s="148"/>
      <c r="C50" s="148"/>
      <c r="D50" s="148"/>
      <c r="E50" s="381" t="s">
        <v>263</v>
      </c>
      <c r="F50" s="348" t="s">
        <v>266</v>
      </c>
      <c r="G50" s="369" t="s">
        <v>261</v>
      </c>
      <c r="H50" s="370">
        <v>2063667</v>
      </c>
      <c r="I50" s="370">
        <v>2042759</v>
      </c>
      <c r="J50" s="337">
        <f>+I50/H50*100</f>
        <v>98.98685204541236</v>
      </c>
      <c r="K50" s="379">
        <v>331139921.9</v>
      </c>
      <c r="L50" s="379">
        <v>296622647.57</v>
      </c>
      <c r="M50" s="37"/>
      <c r="N50" s="37"/>
      <c r="O50" s="37"/>
      <c r="P50" s="409">
        <f>(L50+M50-N50+O50)/K50*100</f>
        <v>89.57622683125965</v>
      </c>
      <c r="Q50" s="408">
        <f>+J50/P50</f>
        <v>1.105057173616836</v>
      </c>
    </row>
    <row r="51" spans="1:17" ht="14.25">
      <c r="A51" s="148"/>
      <c r="B51" s="148"/>
      <c r="C51" s="382"/>
      <c r="D51" s="148"/>
      <c r="E51" s="381"/>
      <c r="F51" s="348"/>
      <c r="G51" s="369"/>
      <c r="H51" s="370"/>
      <c r="I51" s="370"/>
      <c r="J51" s="371"/>
      <c r="K51" s="377"/>
      <c r="L51" s="377"/>
      <c r="M51" s="37"/>
      <c r="N51" s="37"/>
      <c r="O51" s="37"/>
      <c r="P51" s="37"/>
      <c r="Q51" s="37"/>
    </row>
    <row r="52" spans="1:17" ht="27">
      <c r="A52" s="37"/>
      <c r="B52" s="37"/>
      <c r="D52" s="335">
        <v>2</v>
      </c>
      <c r="E52" s="148"/>
      <c r="F52" s="253" t="s">
        <v>246</v>
      </c>
      <c r="G52" s="335"/>
      <c r="H52" s="370"/>
      <c r="I52" s="370"/>
      <c r="J52" s="371"/>
      <c r="K52" s="379">
        <v>1462127445.48</v>
      </c>
      <c r="L52" s="379">
        <v>1279526939.48</v>
      </c>
      <c r="M52" s="334">
        <v>0</v>
      </c>
      <c r="N52" s="334">
        <v>0</v>
      </c>
      <c r="O52" s="334">
        <v>0</v>
      </c>
      <c r="P52" s="37"/>
      <c r="Q52" s="37"/>
    </row>
    <row r="53" spans="1:17" ht="27">
      <c r="A53" s="37"/>
      <c r="B53" s="37"/>
      <c r="D53" s="148"/>
      <c r="E53" s="380" t="s">
        <v>237</v>
      </c>
      <c r="F53" s="253" t="s">
        <v>267</v>
      </c>
      <c r="G53" s="335" t="s">
        <v>268</v>
      </c>
      <c r="H53" s="370">
        <v>51442</v>
      </c>
      <c r="I53" s="370">
        <v>54125</v>
      </c>
      <c r="J53" s="337">
        <f>+I53/H53*100</f>
        <v>105.21558259787722</v>
      </c>
      <c r="K53" s="379">
        <v>35766951</v>
      </c>
      <c r="L53" s="379">
        <v>32945836.73</v>
      </c>
      <c r="M53" s="37"/>
      <c r="N53" s="37"/>
      <c r="O53" s="37"/>
      <c r="P53" s="409">
        <f>(L53+M53-N53+O53)/K53*100</f>
        <v>92.1125111558992</v>
      </c>
      <c r="Q53" s="408">
        <f>+J53/P53</f>
        <v>1.1422507244406923</v>
      </c>
    </row>
    <row r="54" spans="1:17" ht="27">
      <c r="A54" s="37"/>
      <c r="B54" s="37"/>
      <c r="D54" s="148"/>
      <c r="E54" s="380" t="s">
        <v>269</v>
      </c>
      <c r="F54" s="253" t="s">
        <v>272</v>
      </c>
      <c r="G54" s="335" t="s">
        <v>268</v>
      </c>
      <c r="H54" s="370">
        <v>2933084</v>
      </c>
      <c r="I54" s="370">
        <v>2944365</v>
      </c>
      <c r="J54" s="337">
        <f>+I54/H54*100</f>
        <v>100.38461223749474</v>
      </c>
      <c r="K54" s="379">
        <v>904359566.3</v>
      </c>
      <c r="L54" s="379">
        <v>756779660.39</v>
      </c>
      <c r="M54" s="37"/>
      <c r="N54" s="37"/>
      <c r="O54" s="37"/>
      <c r="P54" s="409">
        <f>(L54+M54-N54+O54)/K54*100</f>
        <v>83.68127994556495</v>
      </c>
      <c r="Q54" s="408">
        <f>+J54/P54</f>
        <v>1.199606558393889</v>
      </c>
    </row>
    <row r="55" spans="1:17" ht="27">
      <c r="A55" s="37"/>
      <c r="B55" s="37"/>
      <c r="D55" s="148"/>
      <c r="E55" s="380" t="s">
        <v>270</v>
      </c>
      <c r="F55" s="253" t="s">
        <v>273</v>
      </c>
      <c r="G55" s="335" t="s">
        <v>268</v>
      </c>
      <c r="H55" s="370">
        <v>256326</v>
      </c>
      <c r="I55" s="370">
        <v>265272</v>
      </c>
      <c r="J55" s="337">
        <f>+I55/H55*100</f>
        <v>103.49008684253647</v>
      </c>
      <c r="K55" s="379">
        <v>100764613.18</v>
      </c>
      <c r="L55" s="379">
        <v>79554277.95</v>
      </c>
      <c r="M55" s="37"/>
      <c r="N55" s="37"/>
      <c r="O55" s="37"/>
      <c r="P55" s="409">
        <f>(L55+M55-N55+O55)/K55*100</f>
        <v>78.95061117129374</v>
      </c>
      <c r="Q55" s="408">
        <f>+J55/P55</f>
        <v>1.3108205915974622</v>
      </c>
    </row>
    <row r="56" spans="1:17" ht="40.5">
      <c r="A56" s="37"/>
      <c r="B56" s="37"/>
      <c r="D56" s="148"/>
      <c r="E56" s="380" t="s">
        <v>271</v>
      </c>
      <c r="F56" s="253" t="s">
        <v>274</v>
      </c>
      <c r="G56" s="335" t="s">
        <v>276</v>
      </c>
      <c r="H56" s="370">
        <v>5981</v>
      </c>
      <c r="I56" s="370">
        <v>5681</v>
      </c>
      <c r="J56" s="337">
        <f>+I56/H56*100</f>
        <v>94.98411636850025</v>
      </c>
      <c r="K56" s="379">
        <v>257342330</v>
      </c>
      <c r="L56" s="379">
        <v>249779283.61</v>
      </c>
      <c r="M56" s="37"/>
      <c r="N56" s="37"/>
      <c r="O56" s="37"/>
      <c r="P56" s="409">
        <f>(L56+M56-N56+O56)/K56*100</f>
        <v>97.06109508295818</v>
      </c>
      <c r="Q56" s="408">
        <f>+J56/P56</f>
        <v>0.9786013261782929</v>
      </c>
    </row>
    <row r="57" spans="1:17" ht="27">
      <c r="A57" s="37"/>
      <c r="B57" s="37"/>
      <c r="D57" s="148"/>
      <c r="E57" s="380" t="s">
        <v>193</v>
      </c>
      <c r="F57" s="253" t="s">
        <v>275</v>
      </c>
      <c r="G57" s="335" t="s">
        <v>268</v>
      </c>
      <c r="H57" s="370">
        <v>1743259</v>
      </c>
      <c r="I57" s="370">
        <v>1794972</v>
      </c>
      <c r="J57" s="337">
        <f>+I57/H57*100</f>
        <v>102.96645535746553</v>
      </c>
      <c r="K57" s="379">
        <v>163893985</v>
      </c>
      <c r="L57" s="379">
        <v>160467880.8</v>
      </c>
      <c r="M57" s="37"/>
      <c r="N57" s="37"/>
      <c r="O57" s="37"/>
      <c r="P57" s="409">
        <f>(L57+M57-N57+O57)/K57*100</f>
        <v>97.90956074440439</v>
      </c>
      <c r="Q57" s="408">
        <f>+J57/P57</f>
        <v>1.051648629353596</v>
      </c>
    </row>
    <row r="58" spans="1:17" ht="14.25">
      <c r="A58" s="37"/>
      <c r="B58" s="37"/>
      <c r="D58" s="148"/>
      <c r="E58" s="380"/>
      <c r="F58" s="253"/>
      <c r="G58" s="335"/>
      <c r="H58" s="383"/>
      <c r="I58" s="383"/>
      <c r="J58" s="337"/>
      <c r="K58" s="379"/>
      <c r="L58" s="379"/>
      <c r="M58" s="37"/>
      <c r="N58" s="37"/>
      <c r="O58" s="37"/>
      <c r="P58" s="37"/>
      <c r="Q58" s="37"/>
    </row>
    <row r="59" spans="1:17" ht="14.25">
      <c r="A59" s="38"/>
      <c r="B59" s="38"/>
      <c r="C59" s="38"/>
      <c r="D59" s="350"/>
      <c r="E59" s="384"/>
      <c r="F59" s="280"/>
      <c r="G59" s="352"/>
      <c r="H59" s="385"/>
      <c r="I59" s="385"/>
      <c r="J59" s="386"/>
      <c r="K59" s="387"/>
      <c r="L59" s="387"/>
      <c r="M59" s="38"/>
      <c r="N59" s="38"/>
      <c r="O59" s="38"/>
      <c r="P59" s="38"/>
      <c r="Q59" s="38"/>
    </row>
    <row r="60" spans="1:17" ht="14.25">
      <c r="A60" s="388"/>
      <c r="B60" s="388"/>
      <c r="C60" s="388"/>
      <c r="D60" s="389"/>
      <c r="E60" s="389"/>
      <c r="F60" s="390"/>
      <c r="G60" s="391"/>
      <c r="H60" s="392"/>
      <c r="I60" s="392"/>
      <c r="J60" s="393"/>
      <c r="K60" s="394"/>
      <c r="L60" s="394"/>
      <c r="M60" s="388"/>
      <c r="N60" s="388"/>
      <c r="O60" s="388"/>
      <c r="P60" s="388"/>
      <c r="Q60" s="388"/>
    </row>
    <row r="61" spans="1:17" ht="27">
      <c r="A61" s="37"/>
      <c r="B61" s="37"/>
      <c r="D61" s="335">
        <v>3</v>
      </c>
      <c r="E61" s="148"/>
      <c r="F61" s="253" t="s">
        <v>277</v>
      </c>
      <c r="G61" s="335"/>
      <c r="H61" s="383"/>
      <c r="I61" s="383"/>
      <c r="J61" s="371"/>
      <c r="K61" s="379">
        <v>270548634.79</v>
      </c>
      <c r="L61" s="379">
        <v>61720503.67</v>
      </c>
      <c r="M61" s="334">
        <v>0</v>
      </c>
      <c r="N61" s="334">
        <v>0</v>
      </c>
      <c r="O61" s="334">
        <v>0</v>
      </c>
      <c r="P61" s="37"/>
      <c r="Q61" s="37"/>
    </row>
    <row r="62" spans="1:17" ht="27">
      <c r="A62" s="37"/>
      <c r="B62" s="37"/>
      <c r="D62" s="148"/>
      <c r="E62" s="380" t="s">
        <v>237</v>
      </c>
      <c r="F62" s="253" t="s">
        <v>331</v>
      </c>
      <c r="G62" s="335" t="s">
        <v>337</v>
      </c>
      <c r="H62" s="383"/>
      <c r="I62" s="383"/>
      <c r="J62" s="371"/>
      <c r="K62" s="379">
        <v>3345576.18</v>
      </c>
      <c r="L62" s="379">
        <v>276950</v>
      </c>
      <c r="M62" s="37"/>
      <c r="N62" s="37"/>
      <c r="O62" s="37"/>
      <c r="P62" s="37"/>
      <c r="Q62" s="37"/>
    </row>
    <row r="63" spans="1:17" ht="40.5">
      <c r="A63" s="37"/>
      <c r="B63" s="37"/>
      <c r="D63" s="148"/>
      <c r="E63" s="380" t="s">
        <v>263</v>
      </c>
      <c r="F63" s="253" t="s">
        <v>279</v>
      </c>
      <c r="G63" s="335" t="s">
        <v>280</v>
      </c>
      <c r="H63" s="370">
        <v>110</v>
      </c>
      <c r="I63" s="370">
        <v>39</v>
      </c>
      <c r="J63" s="337">
        <f>+I63/H63*100</f>
        <v>35.45454545454545</v>
      </c>
      <c r="K63" s="379">
        <v>7302310</v>
      </c>
      <c r="L63" s="379">
        <v>7037996.52</v>
      </c>
      <c r="M63" s="37"/>
      <c r="N63" s="37"/>
      <c r="O63" s="37"/>
      <c r="P63" s="409">
        <f>(L63+M63-N63+O63)/K63*100</f>
        <v>96.38041277349222</v>
      </c>
      <c r="Q63" s="408">
        <f>+J63/P63</f>
        <v>0.3678604856971168</v>
      </c>
    </row>
    <row r="64" spans="1:17" ht="27">
      <c r="A64" s="37"/>
      <c r="B64" s="37"/>
      <c r="D64" s="148"/>
      <c r="E64" s="380" t="s">
        <v>269</v>
      </c>
      <c r="F64" s="253" t="s">
        <v>281</v>
      </c>
      <c r="G64" s="335" t="s">
        <v>282</v>
      </c>
      <c r="H64" s="370">
        <v>2100</v>
      </c>
      <c r="I64" s="370">
        <v>1342</v>
      </c>
      <c r="J64" s="337">
        <f>+I64/H64*100</f>
        <v>63.90476190476191</v>
      </c>
      <c r="K64" s="379">
        <v>182553669.94</v>
      </c>
      <c r="L64" s="379">
        <v>42486966.47</v>
      </c>
      <c r="M64" s="37"/>
      <c r="N64" s="37"/>
      <c r="O64" s="37"/>
      <c r="P64" s="409">
        <f>(L64+M64-N64+O64)/K64*100</f>
        <v>23.273685203898783</v>
      </c>
      <c r="Q64" s="408">
        <f>+J64/P64</f>
        <v>2.7457947181504654</v>
      </c>
    </row>
    <row r="65" spans="1:17" ht="40.5">
      <c r="A65" s="37"/>
      <c r="B65" s="37"/>
      <c r="D65" s="148"/>
      <c r="E65" s="380" t="s">
        <v>278</v>
      </c>
      <c r="F65" s="253" t="s">
        <v>283</v>
      </c>
      <c r="G65" s="335" t="s">
        <v>280</v>
      </c>
      <c r="H65" s="370">
        <v>3</v>
      </c>
      <c r="I65" s="370">
        <v>3</v>
      </c>
      <c r="J65" s="337">
        <f>+I65/H65*100</f>
        <v>100</v>
      </c>
      <c r="K65" s="379">
        <v>77347078.67</v>
      </c>
      <c r="L65" s="379">
        <v>11918590.68</v>
      </c>
      <c r="M65" s="37"/>
      <c r="N65" s="37"/>
      <c r="O65" s="37"/>
      <c r="P65" s="409">
        <f>(L65+M65-N65+O65)/K65*100</f>
        <v>15.409231848109565</v>
      </c>
      <c r="Q65" s="408">
        <f>+J65/P65</f>
        <v>6.489616159047422</v>
      </c>
    </row>
    <row r="66" spans="1:17" ht="14.25">
      <c r="A66" s="37"/>
      <c r="B66" s="37"/>
      <c r="D66" s="148"/>
      <c r="E66" s="148"/>
      <c r="F66" s="253"/>
      <c r="G66" s="335"/>
      <c r="H66" s="370"/>
      <c r="I66" s="370"/>
      <c r="J66" s="371"/>
      <c r="K66" s="377"/>
      <c r="L66" s="377"/>
      <c r="M66" s="37"/>
      <c r="N66" s="37"/>
      <c r="O66" s="37"/>
      <c r="P66" s="37"/>
      <c r="Q66" s="37"/>
    </row>
    <row r="67" spans="1:17" ht="14.25">
      <c r="A67" s="37"/>
      <c r="B67" s="37"/>
      <c r="D67" s="148">
        <v>5</v>
      </c>
      <c r="E67" s="148"/>
      <c r="F67" s="253" t="s">
        <v>284</v>
      </c>
      <c r="G67" s="335"/>
      <c r="H67" s="370"/>
      <c r="I67" s="370"/>
      <c r="J67" s="371"/>
      <c r="K67" s="395">
        <v>438940147.83</v>
      </c>
      <c r="L67" s="395">
        <v>193422260.21</v>
      </c>
      <c r="M67" s="334">
        <v>0</v>
      </c>
      <c r="N67" s="334">
        <v>0</v>
      </c>
      <c r="O67" s="334">
        <v>0</v>
      </c>
      <c r="P67" s="37"/>
      <c r="Q67" s="37"/>
    </row>
    <row r="68" spans="1:17" ht="27">
      <c r="A68" s="37"/>
      <c r="B68" s="37"/>
      <c r="D68" s="148"/>
      <c r="E68" s="380" t="s">
        <v>237</v>
      </c>
      <c r="F68" s="253" t="s">
        <v>285</v>
      </c>
      <c r="G68" s="335" t="s">
        <v>243</v>
      </c>
      <c r="H68" s="370">
        <v>1</v>
      </c>
      <c r="I68" s="370">
        <v>1</v>
      </c>
      <c r="J68" s="337">
        <f>+I68/H68*100</f>
        <v>100</v>
      </c>
      <c r="K68" s="379">
        <v>438940147.83</v>
      </c>
      <c r="L68" s="379">
        <v>193422260.21</v>
      </c>
      <c r="M68" s="37"/>
      <c r="N68" s="37"/>
      <c r="O68" s="37"/>
      <c r="P68" s="409">
        <f>(L68+M68-N68+O68)/K68*100</f>
        <v>44.06574818143812</v>
      </c>
      <c r="Q68" s="408">
        <f>+J68/P68</f>
        <v>2.2693362560929615</v>
      </c>
    </row>
    <row r="69" spans="1:17" ht="14.25">
      <c r="A69" s="37"/>
      <c r="B69" s="37"/>
      <c r="D69" s="148"/>
      <c r="E69" s="148"/>
      <c r="F69" s="253"/>
      <c r="G69" s="258"/>
      <c r="H69" s="37"/>
      <c r="I69" s="37"/>
      <c r="J69" s="371"/>
      <c r="K69" s="377"/>
      <c r="L69" s="377"/>
      <c r="M69" s="37"/>
      <c r="N69" s="37"/>
      <c r="O69" s="37"/>
      <c r="P69" s="37"/>
      <c r="Q69" s="37"/>
    </row>
    <row r="70" spans="1:17" ht="14.25">
      <c r="A70" s="38"/>
      <c r="B70" s="38"/>
      <c r="C70" s="396"/>
      <c r="D70" s="350"/>
      <c r="E70" s="350"/>
      <c r="F70" s="397" t="s">
        <v>10</v>
      </c>
      <c r="G70" s="305"/>
      <c r="H70" s="38"/>
      <c r="I70" s="38"/>
      <c r="J70" s="398"/>
      <c r="K70" s="399">
        <f>K15+K21+K27+K33+K40</f>
        <v>3098655748.09</v>
      </c>
      <c r="L70" s="399">
        <f>L15+L21+L27+L33+L40</f>
        <v>2317189334.69</v>
      </c>
      <c r="M70" s="399">
        <v>0</v>
      </c>
      <c r="N70" s="399">
        <v>0</v>
      </c>
      <c r="O70" s="399">
        <v>0</v>
      </c>
      <c r="P70" s="38"/>
      <c r="Q70" s="38"/>
    </row>
    <row r="71" ht="13.5"/>
    <row r="72" ht="13.5"/>
  </sheetData>
  <sheetProtection/>
  <mergeCells count="10">
    <mergeCell ref="B11:B13"/>
    <mergeCell ref="Q12:Q13"/>
    <mergeCell ref="G11:G13"/>
    <mergeCell ref="A11:A13"/>
    <mergeCell ref="D11:D13"/>
    <mergeCell ref="E11:E13"/>
    <mergeCell ref="F11:F13"/>
    <mergeCell ref="P12:P13"/>
    <mergeCell ref="J12:J13"/>
    <mergeCell ref="C11:C13"/>
  </mergeCells>
  <conditionalFormatting sqref="A10:C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0" r:id="rId4"/>
  <headerFooter alignWithMargins="0">
    <oddFooter>&amp;R&amp;"Palatino Linotype,Negrita"&amp;9Informe de Avance Trimestral</oddFooter>
  </headerFooter>
  <rowBreaks count="2" manualBreakCount="2">
    <brk id="39" max="16" man="1"/>
    <brk id="60" max="16" man="1"/>
  </rowBreaks>
  <drawing r:id="rId3"/>
  <legacyDrawing r:id="rId2"/>
</worksheet>
</file>

<file path=xl/worksheets/sheet9.xml><?xml version="1.0" encoding="utf-8"?>
<worksheet xmlns="http://schemas.openxmlformats.org/spreadsheetml/2006/main" xmlns:r="http://schemas.openxmlformats.org/officeDocument/2006/relationships">
  <dimension ref="A1:G109"/>
  <sheetViews>
    <sheetView showGridLines="0" view="pageBreakPreview" zoomScaleNormal="115" zoomScaleSheetLayoutView="100" zoomScalePageLayoutView="0" workbookViewId="0" topLeftCell="A1">
      <selection activeCell="A1" sqref="A1"/>
    </sheetView>
  </sheetViews>
  <sheetFormatPr defaultColWidth="11.421875" defaultRowHeight="12.75"/>
  <cols>
    <col min="1" max="3" width="3.421875" style="1" customWidth="1"/>
    <col min="4" max="4" width="4.57421875" style="1" customWidth="1"/>
    <col min="5" max="5" width="3.7109375" style="1" customWidth="1"/>
    <col min="6" max="6" width="47.00390625" style="1" customWidth="1"/>
    <col min="7" max="7" width="91.140625" style="1" customWidth="1"/>
    <col min="8" max="16384" width="11.421875" style="1" customWidth="1"/>
  </cols>
  <sheetData>
    <row r="1" ht="18">
      <c r="G1" s="19"/>
    </row>
    <row r="2" ht="18">
      <c r="G2" s="19"/>
    </row>
    <row r="3" ht="18">
      <c r="G3" s="19"/>
    </row>
    <row r="4" ht="18">
      <c r="G4" s="19"/>
    </row>
    <row r="5" ht="8.25" customHeight="1"/>
    <row r="7" spans="1:7" ht="34.5" customHeight="1">
      <c r="A7" s="113" t="s">
        <v>147</v>
      </c>
      <c r="B7" s="113"/>
      <c r="C7" s="113"/>
      <c r="D7" s="113"/>
      <c r="E7" s="114"/>
      <c r="F7" s="114"/>
      <c r="G7" s="114"/>
    </row>
    <row r="8" ht="6" customHeight="1">
      <c r="G8" s="58"/>
    </row>
    <row r="9" spans="1:7" ht="19.5" customHeight="1">
      <c r="A9" s="4" t="str">
        <f>+'EPCG-I'!A9</f>
        <v>UNIDAD RESPONSABLE: 26 PDSP SERVICIOS DE SALUD PUBLICA DEL DISTRITO FEDERAL</v>
      </c>
      <c r="B9" s="171"/>
      <c r="C9" s="171"/>
      <c r="D9" s="6"/>
      <c r="E9" s="6"/>
      <c r="F9" s="6"/>
      <c r="G9" s="7"/>
    </row>
    <row r="10" spans="1:7" ht="19.5" customHeight="1">
      <c r="A10" s="4" t="str">
        <f>+'EPCG-I'!A10</f>
        <v>PERÍODO: ENERO - SEPTIEMBRE 2012</v>
      </c>
      <c r="B10" s="20"/>
      <c r="C10" s="20"/>
      <c r="D10" s="2"/>
      <c r="E10" s="2"/>
      <c r="F10" s="2"/>
      <c r="G10" s="3"/>
    </row>
    <row r="11" spans="1:7" ht="45">
      <c r="A11" s="160" t="s">
        <v>160</v>
      </c>
      <c r="B11" s="282" t="s">
        <v>287</v>
      </c>
      <c r="C11" s="188" t="s">
        <v>177</v>
      </c>
      <c r="D11" s="188" t="s">
        <v>181</v>
      </c>
      <c r="E11" s="160" t="s">
        <v>5</v>
      </c>
      <c r="F11" s="160" t="s">
        <v>6</v>
      </c>
      <c r="G11" s="172" t="s">
        <v>165</v>
      </c>
    </row>
    <row r="12" spans="1:7" ht="13.5">
      <c r="A12" s="45"/>
      <c r="B12" s="12"/>
      <c r="C12" s="12"/>
      <c r="D12" s="12"/>
      <c r="E12" s="12"/>
      <c r="F12" s="12"/>
      <c r="G12" s="32"/>
    </row>
    <row r="13" spans="1:7" ht="13.5" customHeight="1">
      <c r="A13" s="249" t="s">
        <v>232</v>
      </c>
      <c r="B13" s="249"/>
      <c r="C13" s="249"/>
      <c r="D13" s="249"/>
      <c r="E13" s="249"/>
      <c r="F13" s="251" t="s">
        <v>233</v>
      </c>
      <c r="G13" s="23"/>
    </row>
    <row r="14" spans="1:7" ht="13.5" customHeight="1">
      <c r="A14" s="249"/>
      <c r="B14" s="249">
        <v>1</v>
      </c>
      <c r="C14" s="249"/>
      <c r="D14" s="249"/>
      <c r="E14" s="249"/>
      <c r="F14" s="251" t="s">
        <v>290</v>
      </c>
      <c r="G14" s="23"/>
    </row>
    <row r="15" spans="1:7" ht="13.5" customHeight="1">
      <c r="A15" s="252"/>
      <c r="B15" s="252"/>
      <c r="C15" s="257">
        <v>1</v>
      </c>
      <c r="D15" s="257"/>
      <c r="E15" s="148"/>
      <c r="F15" s="253" t="s">
        <v>234</v>
      </c>
      <c r="G15" s="23"/>
    </row>
    <row r="16" spans="1:7" ht="14.25">
      <c r="A16" s="252"/>
      <c r="B16" s="252"/>
      <c r="C16" s="258"/>
      <c r="D16" s="257">
        <v>5</v>
      </c>
      <c r="E16" s="148"/>
      <c r="F16" s="253" t="s">
        <v>235</v>
      </c>
      <c r="G16" s="5"/>
    </row>
    <row r="17" spans="1:7" ht="14.25">
      <c r="A17" s="254"/>
      <c r="B17" s="254"/>
      <c r="C17" s="254"/>
      <c r="D17" s="252"/>
      <c r="E17" s="257" t="s">
        <v>237</v>
      </c>
      <c r="F17" s="253" t="s">
        <v>236</v>
      </c>
      <c r="G17" s="253" t="s">
        <v>396</v>
      </c>
    </row>
    <row r="18" spans="1:7" ht="57">
      <c r="A18" s="254"/>
      <c r="B18" s="254"/>
      <c r="C18" s="254"/>
      <c r="D18" s="254"/>
      <c r="E18" s="254"/>
      <c r="F18" s="255"/>
      <c r="G18" s="255" t="s">
        <v>397</v>
      </c>
    </row>
    <row r="19" spans="1:7" ht="28.5">
      <c r="A19" s="254"/>
      <c r="B19" s="254"/>
      <c r="C19" s="254"/>
      <c r="D19" s="254"/>
      <c r="E19" s="254"/>
      <c r="F19" s="255"/>
      <c r="G19" s="255" t="s">
        <v>398</v>
      </c>
    </row>
    <row r="20" spans="1:7" ht="14.25">
      <c r="A20" s="254"/>
      <c r="B20" s="254"/>
      <c r="C20" s="254"/>
      <c r="D20" s="254"/>
      <c r="E20" s="254"/>
      <c r="F20" s="255"/>
      <c r="G20" s="173"/>
    </row>
    <row r="21" spans="1:7" ht="13.5">
      <c r="A21" s="260" t="s">
        <v>239</v>
      </c>
      <c r="B21" s="260"/>
      <c r="C21" s="261"/>
      <c r="D21" s="261"/>
      <c r="E21" s="261"/>
      <c r="F21" s="262" t="s">
        <v>241</v>
      </c>
      <c r="G21" s="173"/>
    </row>
    <row r="22" spans="1:7" ht="13.5">
      <c r="A22" s="260"/>
      <c r="B22" s="260">
        <v>2</v>
      </c>
      <c r="C22" s="261"/>
      <c r="D22" s="261"/>
      <c r="E22" s="261"/>
      <c r="F22" s="262" t="s">
        <v>291</v>
      </c>
      <c r="G22" s="173"/>
    </row>
    <row r="23" spans="1:7" ht="28.5">
      <c r="A23" s="254"/>
      <c r="B23" s="254"/>
      <c r="C23" s="254">
        <v>7</v>
      </c>
      <c r="D23" s="254"/>
      <c r="E23" s="254"/>
      <c r="F23" s="255" t="s">
        <v>240</v>
      </c>
      <c r="G23" s="5"/>
    </row>
    <row r="24" spans="1:7" ht="14.25">
      <c r="A24" s="254"/>
      <c r="B24" s="254"/>
      <c r="C24" s="254"/>
      <c r="D24" s="254">
        <v>2</v>
      </c>
      <c r="E24" s="254"/>
      <c r="F24" s="255" t="s">
        <v>241</v>
      </c>
      <c r="G24" s="5"/>
    </row>
    <row r="25" spans="1:7" ht="28.5">
      <c r="A25" s="254"/>
      <c r="B25" s="254"/>
      <c r="C25" s="254"/>
      <c r="D25" s="254"/>
      <c r="E25" s="254">
        <v>13</v>
      </c>
      <c r="F25" s="255" t="s">
        <v>242</v>
      </c>
      <c r="G25" s="255" t="s">
        <v>399</v>
      </c>
    </row>
    <row r="26" spans="1:7" ht="28.5">
      <c r="A26" s="254"/>
      <c r="B26" s="254"/>
      <c r="C26" s="254"/>
      <c r="D26" s="254"/>
      <c r="E26" s="254"/>
      <c r="F26" s="255"/>
      <c r="G26" s="255" t="s">
        <v>400</v>
      </c>
    </row>
    <row r="27" spans="1:7" ht="28.5">
      <c r="A27" s="254"/>
      <c r="B27" s="254"/>
      <c r="C27" s="254"/>
      <c r="D27" s="254"/>
      <c r="E27" s="254"/>
      <c r="F27" s="255"/>
      <c r="G27" s="255" t="s">
        <v>401</v>
      </c>
    </row>
    <row r="28" spans="1:7" ht="14.25">
      <c r="A28" s="254"/>
      <c r="B28" s="254"/>
      <c r="C28" s="254"/>
      <c r="D28" s="254"/>
      <c r="E28" s="254"/>
      <c r="F28" s="255"/>
      <c r="G28" s="5"/>
    </row>
    <row r="29" spans="1:7" ht="14.25">
      <c r="A29" s="261">
        <v>12</v>
      </c>
      <c r="B29" s="261"/>
      <c r="C29" s="261"/>
      <c r="D29" s="261"/>
      <c r="E29" s="261"/>
      <c r="F29" s="262" t="s">
        <v>244</v>
      </c>
      <c r="G29" s="5"/>
    </row>
    <row r="30" spans="1:7" ht="14.25">
      <c r="A30" s="261"/>
      <c r="B30" s="260">
        <v>2</v>
      </c>
      <c r="C30" s="261"/>
      <c r="D30" s="261"/>
      <c r="E30" s="261"/>
      <c r="F30" s="262" t="s">
        <v>291</v>
      </c>
      <c r="G30" s="5"/>
    </row>
    <row r="31" spans="1:7" ht="14.25">
      <c r="A31" s="254"/>
      <c r="B31" s="254"/>
      <c r="C31" s="254">
        <v>3</v>
      </c>
      <c r="D31" s="254"/>
      <c r="E31" s="254"/>
      <c r="F31" s="255" t="s">
        <v>245</v>
      </c>
      <c r="G31" s="5"/>
    </row>
    <row r="32" spans="1:7" ht="14.25">
      <c r="A32" s="254"/>
      <c r="B32" s="254"/>
      <c r="C32" s="254"/>
      <c r="D32" s="254">
        <v>2</v>
      </c>
      <c r="E32" s="254"/>
      <c r="F32" s="255" t="s">
        <v>246</v>
      </c>
      <c r="G32" s="5"/>
    </row>
    <row r="33" spans="1:7" ht="28.5">
      <c r="A33" s="254"/>
      <c r="B33" s="254"/>
      <c r="C33" s="254"/>
      <c r="D33" s="254"/>
      <c r="E33" s="259" t="s">
        <v>247</v>
      </c>
      <c r="F33" s="255" t="s">
        <v>248</v>
      </c>
      <c r="G33" s="255" t="s">
        <v>402</v>
      </c>
    </row>
    <row r="34" spans="1:7" ht="28.5">
      <c r="A34" s="256"/>
      <c r="B34" s="256"/>
      <c r="C34" s="256"/>
      <c r="D34" s="256"/>
      <c r="E34" s="285"/>
      <c r="F34" s="283"/>
      <c r="G34" s="283" t="s">
        <v>403</v>
      </c>
    </row>
    <row r="35" spans="1:7" ht="42.75">
      <c r="A35" s="254"/>
      <c r="B35" s="254"/>
      <c r="C35" s="254"/>
      <c r="D35" s="254"/>
      <c r="E35" s="259"/>
      <c r="F35" s="255"/>
      <c r="G35" s="255" t="s">
        <v>286</v>
      </c>
    </row>
    <row r="36" spans="1:7" ht="14.25">
      <c r="A36" s="254"/>
      <c r="B36" s="254"/>
      <c r="C36" s="254"/>
      <c r="D36" s="254"/>
      <c r="E36" s="254"/>
      <c r="F36" s="255"/>
      <c r="G36" s="5"/>
    </row>
    <row r="37" spans="1:7" ht="14.25">
      <c r="A37" s="261">
        <v>13</v>
      </c>
      <c r="B37" s="261"/>
      <c r="C37" s="261"/>
      <c r="D37" s="261"/>
      <c r="E37" s="261"/>
      <c r="F37" s="262" t="s">
        <v>250</v>
      </c>
      <c r="G37" s="5"/>
    </row>
    <row r="38" spans="1:7" ht="14.25">
      <c r="A38" s="261"/>
      <c r="B38" s="260">
        <v>2</v>
      </c>
      <c r="C38" s="261"/>
      <c r="D38" s="261"/>
      <c r="E38" s="261"/>
      <c r="F38" s="262" t="s">
        <v>291</v>
      </c>
      <c r="G38" s="5"/>
    </row>
    <row r="39" spans="1:7" ht="14.25">
      <c r="A39" s="254"/>
      <c r="B39" s="254"/>
      <c r="C39" s="254">
        <v>6</v>
      </c>
      <c r="D39" s="254"/>
      <c r="E39" s="254"/>
      <c r="F39" s="255" t="s">
        <v>251</v>
      </c>
      <c r="G39" s="5"/>
    </row>
    <row r="40" spans="1:7" ht="14.25">
      <c r="A40" s="254"/>
      <c r="B40" s="254"/>
      <c r="C40" s="254"/>
      <c r="D40" s="254">
        <v>8</v>
      </c>
      <c r="E40" s="254"/>
      <c r="F40" s="255" t="s">
        <v>252</v>
      </c>
      <c r="G40" s="5"/>
    </row>
    <row r="41" spans="1:7" ht="28.5">
      <c r="A41" s="254"/>
      <c r="B41" s="254"/>
      <c r="C41" s="254"/>
      <c r="D41" s="254"/>
      <c r="E41" s="259" t="s">
        <v>253</v>
      </c>
      <c r="F41" s="255" t="s">
        <v>254</v>
      </c>
      <c r="G41" s="255" t="s">
        <v>404</v>
      </c>
    </row>
    <row r="42" spans="1:7" ht="14.25">
      <c r="A42" s="254"/>
      <c r="B42" s="254"/>
      <c r="C42" s="254"/>
      <c r="D42" s="254"/>
      <c r="E42" s="259"/>
      <c r="F42" s="255"/>
      <c r="G42" s="255" t="s">
        <v>405</v>
      </c>
    </row>
    <row r="43" spans="1:7" ht="14.25">
      <c r="A43" s="254"/>
      <c r="B43" s="254"/>
      <c r="C43" s="254"/>
      <c r="D43" s="254"/>
      <c r="E43" s="259"/>
      <c r="F43" s="255"/>
      <c r="G43" s="255" t="s">
        <v>406</v>
      </c>
    </row>
    <row r="44" spans="1:7" ht="14.25">
      <c r="A44" s="254"/>
      <c r="B44" s="254"/>
      <c r="C44" s="254"/>
      <c r="D44" s="254"/>
      <c r="E44" s="254"/>
      <c r="F44" s="255"/>
      <c r="G44" s="5"/>
    </row>
    <row r="45" spans="1:7" ht="14.25">
      <c r="A45" s="263">
        <v>16</v>
      </c>
      <c r="B45" s="263"/>
      <c r="C45" s="263"/>
      <c r="D45" s="263"/>
      <c r="E45" s="263"/>
      <c r="F45" s="264" t="s">
        <v>245</v>
      </c>
      <c r="G45" s="5"/>
    </row>
    <row r="46" spans="1:7" ht="14.25">
      <c r="A46" s="263"/>
      <c r="B46" s="260">
        <v>2</v>
      </c>
      <c r="C46" s="261"/>
      <c r="D46" s="261"/>
      <c r="E46" s="261"/>
      <c r="F46" s="262" t="s">
        <v>291</v>
      </c>
      <c r="G46" s="5"/>
    </row>
    <row r="47" spans="1:7" ht="14.25">
      <c r="A47" s="254"/>
      <c r="B47" s="254"/>
      <c r="C47" s="254">
        <v>2</v>
      </c>
      <c r="D47" s="254"/>
      <c r="E47" s="254"/>
      <c r="F47" s="255" t="s">
        <v>256</v>
      </c>
      <c r="G47" s="5"/>
    </row>
    <row r="48" spans="1:7" ht="14.25">
      <c r="A48" s="254"/>
      <c r="B48" s="254"/>
      <c r="C48" s="254"/>
      <c r="D48" s="254">
        <v>6</v>
      </c>
      <c r="E48" s="254"/>
      <c r="F48" s="255" t="s">
        <v>257</v>
      </c>
      <c r="G48" s="5"/>
    </row>
    <row r="49" spans="1:7" ht="28.5">
      <c r="A49" s="254"/>
      <c r="B49" s="254"/>
      <c r="C49" s="254"/>
      <c r="D49" s="254"/>
      <c r="E49" s="259" t="s">
        <v>192</v>
      </c>
      <c r="F49" s="255" t="s">
        <v>258</v>
      </c>
      <c r="G49" s="255" t="s">
        <v>407</v>
      </c>
    </row>
    <row r="50" spans="1:7" ht="28.5">
      <c r="A50" s="254"/>
      <c r="B50" s="254"/>
      <c r="C50" s="254"/>
      <c r="D50" s="254"/>
      <c r="E50" s="259"/>
      <c r="F50" s="255"/>
      <c r="G50" s="255" t="s">
        <v>408</v>
      </c>
    </row>
    <row r="51" spans="1:7" ht="42.75">
      <c r="A51" s="254"/>
      <c r="B51" s="254"/>
      <c r="C51" s="254"/>
      <c r="D51" s="254"/>
      <c r="E51" s="259"/>
      <c r="F51" s="255"/>
      <c r="G51" s="255" t="s">
        <v>409</v>
      </c>
    </row>
    <row r="52" spans="1:7" ht="14.25">
      <c r="A52" s="254"/>
      <c r="B52" s="254"/>
      <c r="C52" s="254"/>
      <c r="D52" s="254"/>
      <c r="E52" s="259"/>
      <c r="F52" s="255"/>
      <c r="G52" s="5"/>
    </row>
    <row r="53" spans="1:7" ht="28.5">
      <c r="A53" s="254"/>
      <c r="B53" s="254"/>
      <c r="C53" s="254"/>
      <c r="D53" s="254"/>
      <c r="E53" s="259" t="s">
        <v>237</v>
      </c>
      <c r="F53" s="255" t="s">
        <v>259</v>
      </c>
      <c r="G53" s="255" t="s">
        <v>396</v>
      </c>
    </row>
    <row r="54" spans="1:7" ht="14.25">
      <c r="A54" s="254"/>
      <c r="B54" s="254"/>
      <c r="C54" s="254"/>
      <c r="D54" s="254"/>
      <c r="E54" s="259"/>
      <c r="F54" s="255"/>
      <c r="G54" s="255" t="s">
        <v>410</v>
      </c>
    </row>
    <row r="55" spans="1:7" ht="14.25">
      <c r="A55" s="254"/>
      <c r="B55" s="254"/>
      <c r="C55" s="254"/>
      <c r="D55" s="254"/>
      <c r="E55" s="259"/>
      <c r="F55" s="255"/>
      <c r="G55" s="255" t="s">
        <v>411</v>
      </c>
    </row>
    <row r="56" spans="1:7" ht="14.25">
      <c r="A56" s="254"/>
      <c r="B56" s="254"/>
      <c r="C56" s="254"/>
      <c r="D56" s="254"/>
      <c r="E56" s="254"/>
      <c r="F56" s="255"/>
      <c r="G56" s="5"/>
    </row>
    <row r="57" spans="1:7" ht="14.25">
      <c r="A57" s="254"/>
      <c r="B57" s="254"/>
      <c r="C57" s="254">
        <v>3</v>
      </c>
      <c r="D57" s="254"/>
      <c r="E57" s="254"/>
      <c r="F57" s="255" t="s">
        <v>245</v>
      </c>
      <c r="G57" s="5"/>
    </row>
    <row r="58" spans="1:7" ht="28.5">
      <c r="A58" s="254"/>
      <c r="B58" s="254"/>
      <c r="C58" s="254"/>
      <c r="D58" s="254">
        <v>1</v>
      </c>
      <c r="E58" s="254"/>
      <c r="F58" s="255" t="s">
        <v>262</v>
      </c>
      <c r="G58" s="5"/>
    </row>
    <row r="59" spans="1:7" ht="28.5">
      <c r="A59" s="256"/>
      <c r="B59" s="256"/>
      <c r="C59" s="256"/>
      <c r="D59" s="256"/>
      <c r="E59" s="285" t="s">
        <v>192</v>
      </c>
      <c r="F59" s="283" t="s">
        <v>264</v>
      </c>
      <c r="G59" s="283" t="s">
        <v>396</v>
      </c>
    </row>
    <row r="60" spans="1:7" ht="42.75">
      <c r="A60" s="254"/>
      <c r="B60" s="254"/>
      <c r="C60" s="254"/>
      <c r="D60" s="254"/>
      <c r="E60" s="259"/>
      <c r="F60" s="255"/>
      <c r="G60" s="255" t="s">
        <v>412</v>
      </c>
    </row>
    <row r="61" spans="1:7" ht="42.75">
      <c r="A61" s="254"/>
      <c r="B61" s="254"/>
      <c r="C61" s="254"/>
      <c r="D61" s="254"/>
      <c r="E61" s="259"/>
      <c r="F61" s="255"/>
      <c r="G61" s="255" t="s">
        <v>413</v>
      </c>
    </row>
    <row r="62" spans="1:7" ht="14.25">
      <c r="A62" s="254"/>
      <c r="B62" s="254"/>
      <c r="C62" s="254"/>
      <c r="D62" s="254"/>
      <c r="E62" s="259"/>
      <c r="F62" s="255"/>
      <c r="G62" s="255"/>
    </row>
    <row r="63" spans="1:7" ht="28.5">
      <c r="A63" s="254"/>
      <c r="B63" s="254"/>
      <c r="C63" s="254"/>
      <c r="D63" s="254"/>
      <c r="E63" s="259" t="s">
        <v>263</v>
      </c>
      <c r="F63" s="255" t="s">
        <v>266</v>
      </c>
      <c r="G63" s="255" t="s">
        <v>396</v>
      </c>
    </row>
    <row r="64" spans="1:7" ht="42.75">
      <c r="A64" s="254"/>
      <c r="B64" s="254"/>
      <c r="C64" s="254"/>
      <c r="D64" s="254"/>
      <c r="E64" s="259"/>
      <c r="F64" s="255"/>
      <c r="G64" s="255" t="s">
        <v>414</v>
      </c>
    </row>
    <row r="65" spans="1:7" ht="42.75">
      <c r="A65" s="254"/>
      <c r="B65" s="254"/>
      <c r="C65" s="254"/>
      <c r="D65" s="254"/>
      <c r="E65" s="259"/>
      <c r="F65" s="255"/>
      <c r="G65" s="255" t="s">
        <v>413</v>
      </c>
    </row>
    <row r="66" spans="1:7" ht="14.25">
      <c r="A66" s="254"/>
      <c r="B66" s="254"/>
      <c r="C66" s="254"/>
      <c r="D66" s="254"/>
      <c r="E66" s="254"/>
      <c r="F66" s="255"/>
      <c r="G66" s="5"/>
    </row>
    <row r="67" spans="1:7" ht="14.25">
      <c r="A67" s="254"/>
      <c r="B67" s="254"/>
      <c r="C67" s="254"/>
      <c r="D67" s="254">
        <v>2</v>
      </c>
      <c r="E67" s="254"/>
      <c r="F67" s="255" t="s">
        <v>246</v>
      </c>
      <c r="G67" s="5"/>
    </row>
    <row r="68" spans="1:7" ht="28.5">
      <c r="A68" s="254"/>
      <c r="B68" s="254"/>
      <c r="C68" s="254"/>
      <c r="D68" s="254"/>
      <c r="E68" s="259" t="s">
        <v>237</v>
      </c>
      <c r="F68" s="255" t="s">
        <v>267</v>
      </c>
      <c r="G68" s="255" t="s">
        <v>292</v>
      </c>
    </row>
    <row r="69" spans="1:7" ht="28.5">
      <c r="A69" s="254"/>
      <c r="B69" s="254"/>
      <c r="C69" s="254"/>
      <c r="D69" s="254"/>
      <c r="E69" s="259"/>
      <c r="F69" s="255"/>
      <c r="G69" s="255" t="s">
        <v>415</v>
      </c>
    </row>
    <row r="70" spans="1:7" ht="42.75">
      <c r="A70" s="254"/>
      <c r="B70" s="254"/>
      <c r="C70" s="254"/>
      <c r="D70" s="254"/>
      <c r="E70" s="259"/>
      <c r="F70" s="255"/>
      <c r="G70" s="255" t="s">
        <v>416</v>
      </c>
    </row>
    <row r="71" spans="1:7" ht="14.25">
      <c r="A71" s="254"/>
      <c r="B71" s="254"/>
      <c r="C71" s="254"/>
      <c r="D71" s="254"/>
      <c r="E71" s="259"/>
      <c r="F71" s="255"/>
      <c r="G71" s="5"/>
    </row>
    <row r="72" spans="1:7" ht="28.5">
      <c r="A72" s="254"/>
      <c r="B72" s="254"/>
      <c r="C72" s="254"/>
      <c r="D72" s="254"/>
      <c r="E72" s="259" t="s">
        <v>269</v>
      </c>
      <c r="F72" s="255" t="s">
        <v>272</v>
      </c>
      <c r="G72" s="255" t="s">
        <v>292</v>
      </c>
    </row>
    <row r="73" spans="1:7" ht="28.5">
      <c r="A73" s="254"/>
      <c r="B73" s="254"/>
      <c r="C73" s="254"/>
      <c r="D73" s="254"/>
      <c r="E73" s="259"/>
      <c r="F73" s="255"/>
      <c r="G73" s="255" t="s">
        <v>415</v>
      </c>
    </row>
    <row r="74" spans="1:7" ht="42.75">
      <c r="A74" s="254"/>
      <c r="B74" s="254"/>
      <c r="C74" s="254"/>
      <c r="D74" s="254"/>
      <c r="E74" s="259"/>
      <c r="F74" s="255"/>
      <c r="G74" s="255" t="s">
        <v>416</v>
      </c>
    </row>
    <row r="75" spans="1:7" ht="14.25">
      <c r="A75" s="254"/>
      <c r="B75" s="254"/>
      <c r="C75" s="254"/>
      <c r="D75" s="254"/>
      <c r="E75" s="259"/>
      <c r="F75" s="255"/>
      <c r="G75" s="255"/>
    </row>
    <row r="76" spans="1:7" ht="28.5">
      <c r="A76" s="256"/>
      <c r="B76" s="256"/>
      <c r="C76" s="256"/>
      <c r="D76" s="256"/>
      <c r="E76" s="285" t="s">
        <v>270</v>
      </c>
      <c r="F76" s="283" t="s">
        <v>273</v>
      </c>
      <c r="G76" s="283" t="s">
        <v>292</v>
      </c>
    </row>
    <row r="77" spans="1:7" ht="28.5">
      <c r="A77" s="254"/>
      <c r="B77" s="254"/>
      <c r="C77" s="254"/>
      <c r="D77" s="254"/>
      <c r="E77" s="259"/>
      <c r="F77" s="255"/>
      <c r="G77" s="255" t="s">
        <v>415</v>
      </c>
    </row>
    <row r="78" spans="1:7" ht="42.75">
      <c r="A78" s="254"/>
      <c r="B78" s="254"/>
      <c r="C78" s="254"/>
      <c r="D78" s="254"/>
      <c r="E78" s="259"/>
      <c r="F78" s="255"/>
      <c r="G78" s="255" t="s">
        <v>416</v>
      </c>
    </row>
    <row r="79" spans="1:7" ht="14.25">
      <c r="A79" s="254"/>
      <c r="B79" s="254"/>
      <c r="C79" s="254"/>
      <c r="D79" s="254"/>
      <c r="E79" s="259"/>
      <c r="F79" s="255"/>
      <c r="G79" s="255"/>
    </row>
    <row r="80" spans="1:7" ht="28.5">
      <c r="A80" s="254"/>
      <c r="B80" s="254"/>
      <c r="C80" s="254"/>
      <c r="D80" s="254"/>
      <c r="E80" s="259" t="s">
        <v>271</v>
      </c>
      <c r="F80" s="255" t="s">
        <v>274</v>
      </c>
      <c r="G80" s="255" t="s">
        <v>292</v>
      </c>
    </row>
    <row r="81" spans="1:7" ht="28.5">
      <c r="A81" s="254"/>
      <c r="B81" s="254"/>
      <c r="C81" s="254"/>
      <c r="D81" s="254"/>
      <c r="E81" s="259"/>
      <c r="F81" s="255"/>
      <c r="G81" s="255" t="s">
        <v>415</v>
      </c>
    </row>
    <row r="82" spans="1:7" ht="42.75">
      <c r="A82" s="254"/>
      <c r="B82" s="254"/>
      <c r="C82" s="254"/>
      <c r="D82" s="254"/>
      <c r="E82" s="259"/>
      <c r="F82" s="255"/>
      <c r="G82" s="255" t="s">
        <v>416</v>
      </c>
    </row>
    <row r="83" spans="1:7" ht="14.25">
      <c r="A83" s="254"/>
      <c r="B83" s="254"/>
      <c r="C83" s="254"/>
      <c r="D83" s="254"/>
      <c r="E83" s="259"/>
      <c r="F83" s="255"/>
      <c r="G83" s="255"/>
    </row>
    <row r="84" spans="1:7" ht="14.25">
      <c r="A84" s="254"/>
      <c r="B84" s="254"/>
      <c r="C84" s="254"/>
      <c r="D84" s="254"/>
      <c r="E84" s="259"/>
      <c r="F84" s="255"/>
      <c r="G84" s="255"/>
    </row>
    <row r="85" spans="1:7" ht="28.5">
      <c r="A85" s="254"/>
      <c r="B85" s="254"/>
      <c r="C85" s="254"/>
      <c r="D85" s="254"/>
      <c r="E85" s="259" t="s">
        <v>193</v>
      </c>
      <c r="F85" s="255" t="s">
        <v>275</v>
      </c>
      <c r="G85" s="255" t="s">
        <v>417</v>
      </c>
    </row>
    <row r="86" spans="1:7" ht="14.25">
      <c r="A86" s="254"/>
      <c r="B86" s="254"/>
      <c r="C86" s="254"/>
      <c r="D86" s="254"/>
      <c r="E86" s="259"/>
      <c r="F86" s="255"/>
      <c r="G86" s="255" t="s">
        <v>418</v>
      </c>
    </row>
    <row r="87" spans="1:7" ht="14.25">
      <c r="A87" s="254"/>
      <c r="B87" s="254"/>
      <c r="C87" s="254"/>
      <c r="D87" s="254"/>
      <c r="E87" s="259"/>
      <c r="F87" s="255"/>
      <c r="G87" s="255" t="s">
        <v>419</v>
      </c>
    </row>
    <row r="88" spans="1:7" ht="14.25">
      <c r="A88" s="254"/>
      <c r="B88" s="254"/>
      <c r="C88" s="254"/>
      <c r="D88" s="254"/>
      <c r="E88" s="254"/>
      <c r="F88" s="255"/>
      <c r="G88" s="5"/>
    </row>
    <row r="89" spans="1:7" ht="14.25">
      <c r="A89" s="254"/>
      <c r="B89" s="254"/>
      <c r="C89" s="254"/>
      <c r="D89" s="254">
        <v>3</v>
      </c>
      <c r="E89" s="254"/>
      <c r="F89" s="255" t="s">
        <v>277</v>
      </c>
      <c r="G89" s="5"/>
    </row>
    <row r="90" spans="1:7" ht="28.5">
      <c r="A90" s="254"/>
      <c r="B90" s="254"/>
      <c r="C90" s="254"/>
      <c r="D90" s="254"/>
      <c r="E90" s="259" t="s">
        <v>263</v>
      </c>
      <c r="F90" s="255" t="s">
        <v>279</v>
      </c>
      <c r="G90" s="255" t="s">
        <v>420</v>
      </c>
    </row>
    <row r="91" spans="1:7" ht="14.25">
      <c r="A91" s="254"/>
      <c r="B91" s="254"/>
      <c r="C91" s="254"/>
      <c r="D91" s="254"/>
      <c r="E91" s="259"/>
      <c r="F91" s="255"/>
      <c r="G91" s="255" t="s">
        <v>405</v>
      </c>
    </row>
    <row r="92" spans="1:7" ht="57">
      <c r="A92" s="254"/>
      <c r="B92" s="254"/>
      <c r="C92" s="254"/>
      <c r="D92" s="254"/>
      <c r="E92" s="259"/>
      <c r="F92" s="255"/>
      <c r="G92" s="255" t="s">
        <v>421</v>
      </c>
    </row>
    <row r="93" spans="1:7" ht="14.25">
      <c r="A93" s="254"/>
      <c r="B93" s="254"/>
      <c r="C93" s="254"/>
      <c r="D93" s="254"/>
      <c r="E93" s="259"/>
      <c r="F93" s="255"/>
      <c r="G93" s="255"/>
    </row>
    <row r="94" spans="1:7" ht="28.5">
      <c r="A94" s="254"/>
      <c r="B94" s="254"/>
      <c r="C94" s="254"/>
      <c r="D94" s="254"/>
      <c r="E94" s="259" t="s">
        <v>269</v>
      </c>
      <c r="F94" s="255" t="s">
        <v>281</v>
      </c>
      <c r="G94" s="255" t="s">
        <v>422</v>
      </c>
    </row>
    <row r="95" spans="1:7" ht="42.75">
      <c r="A95" s="256"/>
      <c r="B95" s="256"/>
      <c r="C95" s="256"/>
      <c r="D95" s="256"/>
      <c r="E95" s="285"/>
      <c r="F95" s="283"/>
      <c r="G95" s="283" t="s">
        <v>423</v>
      </c>
    </row>
    <row r="96" spans="1:7" ht="28.5">
      <c r="A96" s="254"/>
      <c r="B96" s="254"/>
      <c r="C96" s="254"/>
      <c r="D96" s="254"/>
      <c r="E96" s="259"/>
      <c r="F96" s="255"/>
      <c r="G96" s="255" t="s">
        <v>424</v>
      </c>
    </row>
    <row r="97" spans="1:7" ht="14.25">
      <c r="A97" s="254"/>
      <c r="B97" s="254"/>
      <c r="C97" s="254"/>
      <c r="D97" s="254"/>
      <c r="E97" s="259"/>
      <c r="F97" s="255"/>
      <c r="G97" s="255"/>
    </row>
    <row r="98" spans="1:7" ht="28.5">
      <c r="A98" s="254"/>
      <c r="B98" s="254"/>
      <c r="C98" s="254"/>
      <c r="D98" s="254"/>
      <c r="E98" s="259" t="s">
        <v>278</v>
      </c>
      <c r="F98" s="255" t="s">
        <v>283</v>
      </c>
      <c r="G98" s="255" t="s">
        <v>399</v>
      </c>
    </row>
    <row r="99" spans="1:7" ht="28.5">
      <c r="A99" s="254"/>
      <c r="B99" s="254"/>
      <c r="C99" s="254"/>
      <c r="D99" s="254"/>
      <c r="E99" s="259"/>
      <c r="F99" s="255"/>
      <c r="G99" s="255" t="s">
        <v>425</v>
      </c>
    </row>
    <row r="100" spans="1:7" ht="28.5">
      <c r="A100" s="254"/>
      <c r="B100" s="254"/>
      <c r="C100" s="254"/>
      <c r="D100" s="254"/>
      <c r="E100" s="259"/>
      <c r="F100" s="255"/>
      <c r="G100" s="255" t="s">
        <v>426</v>
      </c>
    </row>
    <row r="101" spans="1:7" ht="14.25">
      <c r="A101" s="254"/>
      <c r="B101" s="254"/>
      <c r="C101" s="254"/>
      <c r="D101" s="254"/>
      <c r="E101" s="254"/>
      <c r="F101" s="255"/>
      <c r="G101" s="5"/>
    </row>
    <row r="102" spans="1:7" ht="14.25">
      <c r="A102" s="254"/>
      <c r="B102" s="254"/>
      <c r="C102" s="254"/>
      <c r="D102" s="254">
        <v>5</v>
      </c>
      <c r="E102" s="254"/>
      <c r="F102" s="255" t="s">
        <v>284</v>
      </c>
      <c r="G102" s="5"/>
    </row>
    <row r="103" spans="1:7" ht="28.5">
      <c r="A103" s="254"/>
      <c r="B103" s="254"/>
      <c r="C103" s="254"/>
      <c r="D103" s="254"/>
      <c r="E103" s="259" t="s">
        <v>237</v>
      </c>
      <c r="F103" s="255" t="s">
        <v>285</v>
      </c>
      <c r="G103" s="255" t="s">
        <v>293</v>
      </c>
    </row>
    <row r="104" spans="1:7" ht="57">
      <c r="A104" s="254"/>
      <c r="B104" s="254"/>
      <c r="C104" s="254"/>
      <c r="D104" s="254"/>
      <c r="E104" s="259"/>
      <c r="F104" s="255"/>
      <c r="G104" s="255" t="s">
        <v>294</v>
      </c>
    </row>
    <row r="105" spans="1:7" ht="57">
      <c r="A105" s="254"/>
      <c r="B105" s="254"/>
      <c r="C105" s="254"/>
      <c r="D105" s="254"/>
      <c r="E105" s="259"/>
      <c r="F105" s="255"/>
      <c r="G105" s="255" t="s">
        <v>295</v>
      </c>
    </row>
    <row r="106" spans="1:7" ht="14.25">
      <c r="A106" s="10"/>
      <c r="B106" s="10"/>
      <c r="C106" s="10"/>
      <c r="D106" s="10"/>
      <c r="E106" s="10"/>
      <c r="F106" s="10"/>
      <c r="G106" s="10"/>
    </row>
    <row r="107" spans="1:3" ht="13.5">
      <c r="A107" s="42"/>
      <c r="B107" s="42"/>
      <c r="C107" s="42"/>
    </row>
    <row r="108" spans="1:7" ht="13.5">
      <c r="A108" s="96"/>
      <c r="B108" s="96"/>
      <c r="C108" s="96"/>
      <c r="F108" s="161"/>
      <c r="G108" s="98"/>
    </row>
    <row r="109" spans="1:7" ht="14.25">
      <c r="A109" s="101"/>
      <c r="B109" s="101"/>
      <c r="C109" s="101"/>
      <c r="F109" s="162"/>
      <c r="G109" s="99"/>
    </row>
  </sheetData>
  <sheetProtection/>
  <conditionalFormatting sqref="A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2012-10-17T22:48:41Z</cp:lastPrinted>
  <dcterms:created xsi:type="dcterms:W3CDTF">2007-06-29T21:15:18Z</dcterms:created>
  <dcterms:modified xsi:type="dcterms:W3CDTF">2014-12-12T00:00:13Z</dcterms:modified>
  <cp:category/>
  <cp:version/>
  <cp:contentType/>
  <cp:contentStatus/>
</cp:coreProperties>
</file>