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xml" ContentType="application/vnd.openxmlformats-officedocument.drawing+xml"/>
  <Override PartName="/xl/worksheets/sheet40.xml" ContentType="application/vnd.openxmlformats-officedocument.spreadsheetml.worksheet+xml"/>
  <Override PartName="/xl/drawings/drawing2.xml" ContentType="application/vnd.openxmlformats-officedocument.drawing+xml"/>
  <Override PartName="/xl/worksheets/sheet41.xml" ContentType="application/vnd.openxmlformats-officedocument.spreadsheetml.worksheet+xml"/>
  <Override PartName="/xl/drawings/drawing3.xml" ContentType="application/vnd.openxmlformats-officedocument.drawing+xml"/>
  <Override PartName="/xl/worksheets/sheet4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08" activeTab="0"/>
  </bookViews>
  <sheets>
    <sheet name="Caratula" sheetId="1" r:id="rId1"/>
    <sheet name="ECG-1" sheetId="2" r:id="rId2"/>
    <sheet name="APP-1" sheetId="3" r:id="rId3"/>
    <sheet name="APP-2" sheetId="4" r:id="rId4"/>
    <sheet name="APP-3 AFASPE" sheetId="5" r:id="rId5"/>
    <sheet name="APP-3 FASSA" sheetId="6" r:id="rId6"/>
    <sheet name="APP-3 INT FASSA" sheetId="7" r:id="rId7"/>
    <sheet name="APP-3 INT SEG POP" sheetId="8" r:id="rId8"/>
    <sheet name="APP-3 REM AFASPE" sheetId="9" r:id="rId9"/>
    <sheet name="APP-3 REM CALIDAD" sheetId="10" r:id="rId10"/>
    <sheet name="APP-3 REM CARAVANAS" sheetId="11" r:id="rId11"/>
    <sheet name="APP-3 REM FASSA" sheetId="12" r:id="rId12"/>
    <sheet name="APP-3 REM FOROSS" sheetId="13" r:id="rId13"/>
    <sheet name="APP-3 REM GTO CATAS CINEO" sheetId="14" r:id="rId14"/>
    <sheet name="APP-3 REM INT FASSA" sheetId="15" r:id="rId15"/>
    <sheet name="APP-3 REM INT SEG POP" sheetId="16" r:id="rId16"/>
    <sheet name="APP-3 REM SEG POP" sheetId="17" r:id="rId17"/>
    <sheet name="APP-3 SEG POP" sheetId="18" r:id="rId18"/>
    <sheet name="APP-3 UMM" sheetId="19" r:id="rId19"/>
    <sheet name="ARF-AFASPE" sheetId="20" r:id="rId20"/>
    <sheet name="ARF-FASSA" sheetId="21" r:id="rId21"/>
    <sheet name="ARF-INT FASSA" sheetId="22" r:id="rId22"/>
    <sheet name="ARF-INT SEG POP" sheetId="23" r:id="rId23"/>
    <sheet name="ARF-REM AFASPE" sheetId="24" r:id="rId24"/>
    <sheet name="ARF-REM CALIDAD" sheetId="25" r:id="rId25"/>
    <sheet name="ARF-REM CARAVANAS" sheetId="26" r:id="rId26"/>
    <sheet name="ARF-REM FASSA" sheetId="27" r:id="rId27"/>
    <sheet name="ARF-REM FOROSS" sheetId="28" r:id="rId28"/>
    <sheet name="ARF-REM GTO CATAS CINEO" sheetId="29" r:id="rId29"/>
    <sheet name="ARF-REM INT FASSA" sheetId="30" r:id="rId30"/>
    <sheet name="ARF-REM INT SEGPOP" sheetId="31" r:id="rId31"/>
    <sheet name="ARF-REM SEGPOP" sheetId="32" r:id="rId32"/>
    <sheet name="ARF-SEG POP" sheetId="33" r:id="rId33"/>
    <sheet name="ARF-UMM" sheetId="34" r:id="rId34"/>
    <sheet name="PAR" sheetId="35" r:id="rId35"/>
    <sheet name="IPP" sheetId="36" r:id="rId36"/>
    <sheet name="EAP" sheetId="37" r:id="rId37"/>
    <sheet name="ADS-1" sheetId="38" r:id="rId38"/>
    <sheet name="ADS-2" sheetId="39" r:id="rId39"/>
    <sheet name="SAP" sheetId="40" r:id="rId40"/>
    <sheet name="FIC" sheetId="41" r:id="rId41"/>
    <sheet name="AUR" sheetId="42" r:id="rId42"/>
  </sheets>
  <externalReferences>
    <externalReference r:id="rId45"/>
    <externalReference r:id="rId46"/>
    <externalReference r:id="rId47"/>
    <externalReference r:id="rId48"/>
  </externalReferences>
  <definedNames>
    <definedName name="___EJE1">'[2]INICIO'!$Y$166:$Y$186</definedName>
    <definedName name="___EJE2">'[2]INICIO'!$Y$188:$Y$229</definedName>
    <definedName name="___EJE3">'[2]INICIO'!$Y$231:$Y$247</definedName>
    <definedName name="___EJE4">'[2]INICIO'!$Y$249:$Y$272</definedName>
    <definedName name="___EJE5">'[2]INICIO'!$Y$274:$Y$287</definedName>
    <definedName name="___EJE6">'[2]INICIO'!$Y$289:$Y$314</definedName>
    <definedName name="___EJE7">'[2]INICIO'!$Y$316:$Y$356</definedName>
    <definedName name="__EJE1">'[2]INICIO'!$Y$166:$Y$186</definedName>
    <definedName name="__EJE2">'[2]INICIO'!$Y$188:$Y$229</definedName>
    <definedName name="__EJE3">'[2]INICIO'!$Y$231:$Y$247</definedName>
    <definedName name="__EJE4">'[2]INICIO'!$Y$249:$Y$272</definedName>
    <definedName name="__EJE5">'[2]INICIO'!$Y$274:$Y$287</definedName>
    <definedName name="__EJE6">'[2]INICIO'!$Y$289:$Y$314</definedName>
    <definedName name="__EJE7">'[2]INICIO'!$Y$316:$Y$356</definedName>
    <definedName name="_EJE1">'[2]INICIO'!$Y$166:$Y$186</definedName>
    <definedName name="_EJE2">'[2]INICIO'!$Y$188:$Y$229</definedName>
    <definedName name="_EJE3">'[2]INICIO'!$Y$231:$Y$247</definedName>
    <definedName name="_EJE4">'[2]INICIO'!$Y$249:$Y$272</definedName>
    <definedName name="_EJE5">'[2]INICIO'!$Y$274:$Y$287</definedName>
    <definedName name="_EJE6">'[2]INICIO'!$Y$289:$Y$314</definedName>
    <definedName name="_EJE7">'[2]INICIO'!$Y$316:$Y$356</definedName>
    <definedName name="adys_tipo" localSheetId="35">'[3]INICIO'!$AR$24:$AR$27</definedName>
    <definedName name="adys_tipo">'[2]INICIO'!$AR$24:$AR$27</definedName>
    <definedName name="AI" localSheetId="35">'[3]INICIO'!$AU$5:$AW$543</definedName>
    <definedName name="AI">'[2]INICIO'!$AU$5:$AW$543</definedName>
    <definedName name="_xlnm.Print_Area" localSheetId="38">'ADS-2'!$A$1:$F$25</definedName>
    <definedName name="_xlnm.Print_Area" localSheetId="4">'APP-3 AFASPE'!$A$1:$U$33</definedName>
    <definedName name="_xlnm.Print_Area" localSheetId="5">'APP-3 FASSA'!$A$1:$U$47</definedName>
    <definedName name="_xlnm.Print_Area" localSheetId="6">'APP-3 INT FASSA'!$A$1:$U$22</definedName>
    <definedName name="_xlnm.Print_Area" localSheetId="7">'APP-3 INT SEG POP'!$A$1:$U$18</definedName>
    <definedName name="_xlnm.Print_Area" localSheetId="8">'APP-3 REM AFASPE'!$A$1:$U$20</definedName>
    <definedName name="_xlnm.Print_Area" localSheetId="9">'APP-3 REM CALIDAD'!$A$1:$U$17</definedName>
    <definedName name="_xlnm.Print_Area" localSheetId="10">'APP-3 REM CARAVANAS'!$A$1:$U$18</definedName>
    <definedName name="_xlnm.Print_Area" localSheetId="11">'APP-3 REM FASSA'!$A$1:$U$24</definedName>
    <definedName name="_xlnm.Print_Area" localSheetId="12">'APP-3 REM FOROSS'!$A$1:$U$17</definedName>
    <definedName name="_xlnm.Print_Area" localSheetId="13">'APP-3 REM GTO CATAS CINEO'!$A$1:$U$17</definedName>
    <definedName name="_xlnm.Print_Area" localSheetId="14">'APP-3 REM INT FASSA'!$A$1:$U$20</definedName>
    <definedName name="_xlnm.Print_Area" localSheetId="15">'APP-3 REM INT SEG POP'!$A$1:$U$20</definedName>
    <definedName name="_xlnm.Print_Area" localSheetId="16">'APP-3 REM SEG POP'!$A$1:$U$35</definedName>
    <definedName name="_xlnm.Print_Area" localSheetId="17">'APP-3 SEG POP'!$A$1:$U$31</definedName>
    <definedName name="_xlnm.Print_Area" localSheetId="18">'APP-3 UMM'!$A$1:$U$17</definedName>
    <definedName name="_xlnm.Print_Area" localSheetId="19">'ARF-AFASPE'!$A$1:$C$17</definedName>
    <definedName name="_xlnm.Print_Area" localSheetId="20">'ARF-FASSA'!$A$1:$C$17</definedName>
    <definedName name="_xlnm.Print_Area" localSheetId="21">'ARF-INT FASSA'!$A$1:$C$17</definedName>
    <definedName name="_xlnm.Print_Area" localSheetId="22">'ARF-INT SEG POP'!$A$1:$C$17</definedName>
    <definedName name="_xlnm.Print_Area" localSheetId="23">'ARF-REM AFASPE'!$A$1:$C$17</definedName>
    <definedName name="_xlnm.Print_Area" localSheetId="24">'ARF-REM CALIDAD'!$A$1:$C$17</definedName>
    <definedName name="_xlnm.Print_Area" localSheetId="25">'ARF-REM CARAVANAS'!$A$1:$C$17</definedName>
    <definedName name="_xlnm.Print_Area" localSheetId="26">'ARF-REM FASSA'!$A$1:$C$17</definedName>
    <definedName name="_xlnm.Print_Area" localSheetId="27">'ARF-REM FOROSS'!$A$1:$C$17</definedName>
    <definedName name="_xlnm.Print_Area" localSheetId="28">'ARF-REM GTO CATAS CINEO'!$A$1:$C$17</definedName>
    <definedName name="_xlnm.Print_Area" localSheetId="29">'ARF-REM INT FASSA'!$A$1:$C$17</definedName>
    <definedName name="_xlnm.Print_Area" localSheetId="30">'ARF-REM INT SEGPOP'!$A$1:$C$17</definedName>
    <definedName name="_xlnm.Print_Area" localSheetId="31">'ARF-REM SEGPOP'!$A$1:$C$17</definedName>
    <definedName name="_xlnm.Print_Area" localSheetId="32">'ARF-SEG POP'!$A$1:$C$17</definedName>
    <definedName name="_xlnm.Print_Area" localSheetId="33">'ARF-UMM'!$A$1:$C$17</definedName>
    <definedName name="_xlnm.Print_Area" localSheetId="41">'AUR'!$A$1:$D$25</definedName>
    <definedName name="_xlnm.Print_Area" localSheetId="36">'EAP'!$A$1:$F$39</definedName>
    <definedName name="_xlnm.Print_Area" localSheetId="1">'ECG-1'!$A$1:$I$31</definedName>
    <definedName name="_xlnm.Print_Area" localSheetId="40">'FIC'!$A$1:$C$28</definedName>
    <definedName name="_xlnm.Print_Area" localSheetId="34">'PAR'!$A$1:$B$211</definedName>
    <definedName name="_xlnm.Print_Area" localSheetId="39">'SAP'!$A$1:$I$33</definedName>
    <definedName name="datos" localSheetId="41">OFFSET('[2]datos'!$A$1,0,0,COUNTA('[2]datos'!$A:$A),23)</definedName>
    <definedName name="datos" localSheetId="35">OFFSET('[4]datos'!$A$1,0,0,COUNTA('[4]datos'!$A:$A),23)</definedName>
    <definedName name="datos">OFFSET('[1]datos'!$A$1,0,0,COUNTA('[1]datos'!$A:$A),23)</definedName>
    <definedName name="DEFAULT" localSheetId="35">'[3]INICIO'!$AA$10</definedName>
    <definedName name="DEFAULT">'[2]INICIO'!$AA$10</definedName>
    <definedName name="EJE1" localSheetId="35">'[3]INICIO'!$Y$166:$Y$186</definedName>
    <definedName name="EJE1">'[2]INICIO'!$Y$166:$Y$186</definedName>
    <definedName name="EJE2" localSheetId="35">'[3]INICIO'!$Y$188:$Y$229</definedName>
    <definedName name="EJE2">'[2]INICIO'!$Y$188:$Y$229</definedName>
    <definedName name="EJE3" localSheetId="35">'[3]INICIO'!$Y$231:$Y$247</definedName>
    <definedName name="EJE3">'[2]INICIO'!$Y$231:$Y$247</definedName>
    <definedName name="EJE4" localSheetId="35">'[3]INICIO'!$Y$249:$Y$272</definedName>
    <definedName name="EJE4">'[2]INICIO'!$Y$249:$Y$272</definedName>
    <definedName name="EJE5" localSheetId="35">'[3]INICIO'!$Y$274:$Y$287</definedName>
    <definedName name="EJE5">'[2]INICIO'!$Y$274:$Y$287</definedName>
    <definedName name="EJE6" localSheetId="35">'[3]INICIO'!$Y$289:$Y$314</definedName>
    <definedName name="EJE6">'[2]INICIO'!$Y$289:$Y$314</definedName>
    <definedName name="EJE7" localSheetId="35">'[3]INICIO'!$Y$316:$Y$356</definedName>
    <definedName name="EJE7">'[2]INICIO'!$Y$316:$Y$356</definedName>
    <definedName name="EJES" localSheetId="35">'[3]INICIO'!$Y$151:$Y$157</definedName>
    <definedName name="EJES">'[2]INICIO'!$Y$151:$Y$157</definedName>
    <definedName name="FIDCOS" localSheetId="35">'[3]INICIO'!$DH$5:$DI$96</definedName>
    <definedName name="FIDCOS">'[2]INICIO'!$DH$5:$DI$96</definedName>
    <definedName name="FPC" localSheetId="35">'[3]INICIO'!$DE$5:$DF$96</definedName>
    <definedName name="FPC">'[2]INICIO'!$DE$5:$DF$96</definedName>
    <definedName name="gasto_gci" localSheetId="35">'[3]INICIO'!$AO$48:$AO$49</definedName>
    <definedName name="gasto_gci">'[2]INICIO'!$AO$48:$AO$49</definedName>
    <definedName name="LABEL" localSheetId="41">'[2]INICIO'!$AY$5:$AZ$97</definedName>
    <definedName name="LABEL" localSheetId="35">'[4]INICIO'!$AY$5:$AZ$97</definedName>
    <definedName name="LABEL">'[1]INICIO'!$AY$5:$AZ$97</definedName>
    <definedName name="label1g" localSheetId="35">'[3]INICIO'!$AA$19</definedName>
    <definedName name="label1g">'[2]INICIO'!$AA$19</definedName>
    <definedName name="label1S" localSheetId="35">'[3]INICIO'!$AA$22</definedName>
    <definedName name="label1S">'[2]INICIO'!$AA$22</definedName>
    <definedName name="label2g" localSheetId="35">'[3]INICIO'!$AA$20</definedName>
    <definedName name="label2g">'[2]INICIO'!$AA$20</definedName>
    <definedName name="label2S" localSheetId="35">'[3]INICIO'!$AA$23</definedName>
    <definedName name="label2S">'[2]INICIO'!$AA$23</definedName>
    <definedName name="Líneadeacción" localSheetId="4">'[1]INICIO'!#REF!</definedName>
    <definedName name="Líneadeacción" localSheetId="5">'[1]INICIO'!#REF!</definedName>
    <definedName name="Líneadeacción" localSheetId="6">'[1]INICIO'!#REF!</definedName>
    <definedName name="Líneadeacción" localSheetId="7">'[1]INICIO'!#REF!</definedName>
    <definedName name="Líneadeacción" localSheetId="8">'[1]INICIO'!#REF!</definedName>
    <definedName name="Líneadeacción" localSheetId="9">'[1]INICIO'!#REF!</definedName>
    <definedName name="Líneadeacción" localSheetId="10">'[1]INICIO'!#REF!</definedName>
    <definedName name="Líneadeacción" localSheetId="11">'[1]INICIO'!#REF!</definedName>
    <definedName name="Líneadeacción" localSheetId="12">'[1]INICIO'!#REF!</definedName>
    <definedName name="Líneadeacción" localSheetId="13">'[1]INICIO'!#REF!</definedName>
    <definedName name="Líneadeacción" localSheetId="14">'[1]INICIO'!#REF!</definedName>
    <definedName name="Líneadeacción" localSheetId="15">'[1]INICIO'!#REF!</definedName>
    <definedName name="Líneadeacción" localSheetId="16">'[1]INICIO'!#REF!</definedName>
    <definedName name="Líneadeacción" localSheetId="17">'[1]INICIO'!#REF!</definedName>
    <definedName name="Líneadeacción" localSheetId="18">'[1]INICIO'!#REF!</definedName>
    <definedName name="Líneadeacción" localSheetId="19">'[1]INICIO'!#REF!</definedName>
    <definedName name="Líneadeacción" localSheetId="20">'[1]INICIO'!#REF!</definedName>
    <definedName name="Líneadeacción" localSheetId="21">'[1]INICIO'!#REF!</definedName>
    <definedName name="Líneadeacción" localSheetId="22">'[1]INICIO'!#REF!</definedName>
    <definedName name="Líneadeacción" localSheetId="23">'[1]INICIO'!#REF!</definedName>
    <definedName name="Líneadeacción" localSheetId="24">'[1]INICIO'!#REF!</definedName>
    <definedName name="Líneadeacción" localSheetId="25">'[1]INICIO'!#REF!</definedName>
    <definedName name="Líneadeacción" localSheetId="26">'[1]INICIO'!#REF!</definedName>
    <definedName name="Líneadeacción" localSheetId="27">'[1]INICIO'!#REF!</definedName>
    <definedName name="Líneadeacción" localSheetId="28">'[1]INICIO'!#REF!</definedName>
    <definedName name="Líneadeacción" localSheetId="29">'[1]INICIO'!#REF!</definedName>
    <definedName name="Líneadeacción" localSheetId="30">'[1]INICIO'!#REF!</definedName>
    <definedName name="Líneadeacción" localSheetId="31">'[1]INICIO'!#REF!</definedName>
    <definedName name="Líneadeacción" localSheetId="32">'[1]INICIO'!#REF!</definedName>
    <definedName name="Líneadeacción" localSheetId="33">'[1]INICIO'!#REF!</definedName>
    <definedName name="Líneadeacción" localSheetId="36">'[1]INICIO'!#REF!</definedName>
    <definedName name="Líneadeacción" localSheetId="40">'[1]INICIO'!#REF!</definedName>
    <definedName name="Líneadeacción" localSheetId="34">'[1]INICIO'!#REF!</definedName>
    <definedName name="Líneadeacción">'[1]INICIO'!#REF!</definedName>
    <definedName name="lista_ai" localSheetId="35">'[3]INICIO'!$AO$55:$AO$96</definedName>
    <definedName name="lista_ai">'[2]INICIO'!$AO$55:$AO$96</definedName>
    <definedName name="lista_deleg" localSheetId="35">'[3]INICIO'!$AR$34:$AR$49</definedName>
    <definedName name="lista_deleg">'[2]INICIO'!$AR$34:$AR$49</definedName>
    <definedName name="lista_eppa" localSheetId="35">'[3]INICIO'!$AR$55:$AS$149</definedName>
    <definedName name="lista_eppa">'[2]INICIO'!$AR$55:$AS$149</definedName>
    <definedName name="LISTA_UR" localSheetId="35">'[3]INICIO'!$Y$4:$Z$93</definedName>
    <definedName name="LISTA_UR">'[2]INICIO'!$Y$4:$Z$93</definedName>
    <definedName name="MAPPEGS" localSheetId="5">'[1]INICIO'!#REF!</definedName>
    <definedName name="MAPPEGS" localSheetId="6">'[1]INICIO'!#REF!</definedName>
    <definedName name="MAPPEGS" localSheetId="7">'[1]INICIO'!#REF!</definedName>
    <definedName name="MAPPEGS" localSheetId="8">'[1]INICIO'!#REF!</definedName>
    <definedName name="MAPPEGS" localSheetId="9">'[1]INICIO'!#REF!</definedName>
    <definedName name="MAPPEGS" localSheetId="10">'[1]INICIO'!#REF!</definedName>
    <definedName name="MAPPEGS" localSheetId="11">'[1]INICIO'!#REF!</definedName>
    <definedName name="MAPPEGS" localSheetId="12">'[1]INICIO'!#REF!</definedName>
    <definedName name="MAPPEGS" localSheetId="13">'[1]INICIO'!#REF!</definedName>
    <definedName name="MAPPEGS" localSheetId="14">'[1]INICIO'!#REF!</definedName>
    <definedName name="MAPPEGS" localSheetId="15">'[1]INICIO'!#REF!</definedName>
    <definedName name="MAPPEGS" localSheetId="16">'[1]INICIO'!#REF!</definedName>
    <definedName name="MAPPEGS" localSheetId="17">'[1]INICIO'!#REF!</definedName>
    <definedName name="MAPPEGS" localSheetId="18">'[1]INICIO'!#REF!</definedName>
    <definedName name="MAPPEGS" localSheetId="19">'[1]INICIO'!#REF!</definedName>
    <definedName name="MAPPEGS" localSheetId="20">'[1]INICIO'!#REF!</definedName>
    <definedName name="MAPPEGS" localSheetId="21">'[1]INICIO'!#REF!</definedName>
    <definedName name="MAPPEGS" localSheetId="22">'[1]INICIO'!#REF!</definedName>
    <definedName name="MAPPEGS" localSheetId="23">'[1]INICIO'!#REF!</definedName>
    <definedName name="MAPPEGS" localSheetId="24">'[1]INICIO'!#REF!</definedName>
    <definedName name="MAPPEGS" localSheetId="25">'[1]INICIO'!#REF!</definedName>
    <definedName name="MAPPEGS" localSheetId="26">'[1]INICIO'!#REF!</definedName>
    <definedName name="MAPPEGS" localSheetId="27">'[1]INICIO'!#REF!</definedName>
    <definedName name="MAPPEGS" localSheetId="28">'[1]INICIO'!#REF!</definedName>
    <definedName name="MAPPEGS" localSheetId="29">'[1]INICIO'!#REF!</definedName>
    <definedName name="MAPPEGS" localSheetId="30">'[1]INICIO'!#REF!</definedName>
    <definedName name="MAPPEGS" localSheetId="31">'[1]INICIO'!#REF!</definedName>
    <definedName name="MAPPEGS" localSheetId="32">'[1]INICIO'!#REF!</definedName>
    <definedName name="MAPPEGS" localSheetId="33">'[1]INICIO'!#REF!</definedName>
    <definedName name="MAPPEGS" localSheetId="36">'[1]INICIO'!#REF!</definedName>
    <definedName name="MAPPEGS" localSheetId="40">'[1]INICIO'!#REF!</definedName>
    <definedName name="MAPPEGS" localSheetId="34">'[1]INICIO'!#REF!</definedName>
    <definedName name="MAPPEGS">'[1]INICIO'!#REF!</definedName>
    <definedName name="MODIF" localSheetId="35">'[3]datos'!$U$2:$U$31674</definedName>
    <definedName name="MODIF">'[2]datos'!$U$2:$U$31674</definedName>
    <definedName name="MSG_ERROR1" localSheetId="41">'[2]INICIO'!$AA$11</definedName>
    <definedName name="MSG_ERROR1" localSheetId="35">'[4]INICIO'!$AA$11</definedName>
    <definedName name="MSG_ERROR1">'[1]INICIO'!$AA$11</definedName>
    <definedName name="MSG_ERROR2" localSheetId="35">'[3]INICIO'!$AA$12</definedName>
    <definedName name="MSG_ERROR2">'[2]INICIO'!$AA$12</definedName>
    <definedName name="OPCION2" localSheetId="38">'[1]INICIO'!#REF!</definedName>
    <definedName name="OPCION2" localSheetId="4">'[1]INICIO'!#REF!</definedName>
    <definedName name="OPCION2" localSheetId="5">'[1]INICIO'!#REF!</definedName>
    <definedName name="OPCION2" localSheetId="6">'[1]INICIO'!#REF!</definedName>
    <definedName name="OPCION2" localSheetId="7">'[1]INICIO'!#REF!</definedName>
    <definedName name="OPCION2" localSheetId="8">'[1]INICIO'!#REF!</definedName>
    <definedName name="OPCION2" localSheetId="9">'[1]INICIO'!#REF!</definedName>
    <definedName name="OPCION2" localSheetId="10">'[1]INICIO'!#REF!</definedName>
    <definedName name="OPCION2" localSheetId="11">'[1]INICIO'!#REF!</definedName>
    <definedName name="OPCION2" localSheetId="12">'[1]INICIO'!#REF!</definedName>
    <definedName name="OPCION2" localSheetId="13">'[1]INICIO'!#REF!</definedName>
    <definedName name="OPCION2" localSheetId="14">'[1]INICIO'!#REF!</definedName>
    <definedName name="OPCION2" localSheetId="15">'[1]INICIO'!#REF!</definedName>
    <definedName name="OPCION2" localSheetId="16">'[1]INICIO'!#REF!</definedName>
    <definedName name="OPCION2" localSheetId="17">'[1]INICIO'!#REF!</definedName>
    <definedName name="OPCION2" localSheetId="18">'[1]INICIO'!#REF!</definedName>
    <definedName name="OPCION2" localSheetId="19">'[1]INICIO'!#REF!</definedName>
    <definedName name="OPCION2" localSheetId="20">'[1]INICIO'!#REF!</definedName>
    <definedName name="OPCION2" localSheetId="21">'[1]INICIO'!#REF!</definedName>
    <definedName name="OPCION2" localSheetId="22">'[1]INICIO'!#REF!</definedName>
    <definedName name="OPCION2" localSheetId="23">'[1]INICIO'!#REF!</definedName>
    <definedName name="OPCION2" localSheetId="24">'[1]INICIO'!#REF!</definedName>
    <definedName name="OPCION2" localSheetId="25">'[1]INICIO'!#REF!</definedName>
    <definedName name="OPCION2" localSheetId="26">'[1]INICIO'!#REF!</definedName>
    <definedName name="OPCION2" localSheetId="27">'[1]INICIO'!#REF!</definedName>
    <definedName name="OPCION2" localSheetId="28">'[1]INICIO'!#REF!</definedName>
    <definedName name="OPCION2" localSheetId="29">'[1]INICIO'!#REF!</definedName>
    <definedName name="OPCION2" localSheetId="30">'[1]INICIO'!#REF!</definedName>
    <definedName name="OPCION2" localSheetId="31">'[1]INICIO'!#REF!</definedName>
    <definedName name="OPCION2" localSheetId="32">'[1]INICIO'!#REF!</definedName>
    <definedName name="OPCION2" localSheetId="33">'[1]INICIO'!#REF!</definedName>
    <definedName name="OPCION2" localSheetId="41">'[2]INICIO'!#REF!</definedName>
    <definedName name="OPCION2" localSheetId="36">'[1]INICIO'!#REF!</definedName>
    <definedName name="OPCION2" localSheetId="40">'[1]INICIO'!#REF!</definedName>
    <definedName name="OPCION2" localSheetId="35">'[4]INICIO'!#REF!</definedName>
    <definedName name="OPCION2" localSheetId="34">'[1]INICIO'!#REF!</definedName>
    <definedName name="OPCION2">'[1]INICIO'!#REF!</definedName>
    <definedName name="ORIG" localSheetId="35">'[3]datos'!$T$2:$T$31674</definedName>
    <definedName name="ORIG">'[2]datos'!$T$2:$T$31674</definedName>
    <definedName name="P" localSheetId="35">'[3]INICIO'!$AO$5:$AP$32</definedName>
    <definedName name="P">'[2]INICIO'!$AO$5:$AP$32</definedName>
    <definedName name="P_K" localSheetId="35">'[3]INICIO'!$AO$5:$AO$32</definedName>
    <definedName name="P_K">'[2]INICIO'!$AO$5:$AO$32</definedName>
    <definedName name="PE" localSheetId="35">'[3]INICIO'!$AR$5:$AS$16</definedName>
    <definedName name="PE">'[2]INICIO'!$AR$5:$AS$16</definedName>
    <definedName name="PE_K" localSheetId="35">'[3]INICIO'!$AR$5:$AR$16</definedName>
    <definedName name="PE_K">'[2]INICIO'!$AR$5:$AR$16</definedName>
    <definedName name="rubros_fpc" localSheetId="35">'[3]INICIO'!$AO$39:$AO$42</definedName>
    <definedName name="rubros_fpc">'[2]INICIO'!$AO$39:$AO$42</definedName>
    <definedName name="_xlnm.Print_Titles" localSheetId="37">'ADS-1'!$1:$6</definedName>
    <definedName name="_xlnm.Print_Titles" localSheetId="38">'ADS-2'!$1:$6</definedName>
    <definedName name="_xlnm.Print_Titles" localSheetId="2">'APP-1'!$1:$7</definedName>
    <definedName name="_xlnm.Print_Titles" localSheetId="3">'APP-2'!$1:$6</definedName>
    <definedName name="_xlnm.Print_Titles" localSheetId="4">'APP-3 AFASPE'!$1:$8</definedName>
    <definedName name="_xlnm.Print_Titles" localSheetId="5">'APP-3 FASSA'!$1:$8</definedName>
    <definedName name="_xlnm.Print_Titles" localSheetId="6">'APP-3 INT FASSA'!$1:$8</definedName>
    <definedName name="_xlnm.Print_Titles" localSheetId="7">'APP-3 INT SEG POP'!$1:$8</definedName>
    <definedName name="_xlnm.Print_Titles" localSheetId="8">'APP-3 REM AFASPE'!$1:$8</definedName>
    <definedName name="_xlnm.Print_Titles" localSheetId="9">'APP-3 REM CALIDAD'!$1:$8</definedName>
    <definedName name="_xlnm.Print_Titles" localSheetId="10">'APP-3 REM CARAVANAS'!$1:$8</definedName>
    <definedName name="_xlnm.Print_Titles" localSheetId="11">'APP-3 REM FASSA'!$1:$8</definedName>
    <definedName name="_xlnm.Print_Titles" localSheetId="12">'APP-3 REM FOROSS'!$1:$8</definedName>
    <definedName name="_xlnm.Print_Titles" localSheetId="13">'APP-3 REM GTO CATAS CINEO'!$1:$8</definedName>
    <definedName name="_xlnm.Print_Titles" localSheetId="14">'APP-3 REM INT FASSA'!$1:$8</definedName>
    <definedName name="_xlnm.Print_Titles" localSheetId="15">'APP-3 REM INT SEG POP'!$1:$8</definedName>
    <definedName name="_xlnm.Print_Titles" localSheetId="16">'APP-3 REM SEG POP'!$1:$8</definedName>
    <definedName name="_xlnm.Print_Titles" localSheetId="17">'APP-3 SEG POP'!$1:$8</definedName>
    <definedName name="_xlnm.Print_Titles" localSheetId="18">'APP-3 UMM'!$1:$8</definedName>
    <definedName name="_xlnm.Print_Titles" localSheetId="19">'ARF-AFASPE'!$1:$6</definedName>
    <definedName name="_xlnm.Print_Titles" localSheetId="20">'ARF-FASSA'!$1:$6</definedName>
    <definedName name="_xlnm.Print_Titles" localSheetId="21">'ARF-INT FASSA'!$1:$6</definedName>
    <definedName name="_xlnm.Print_Titles" localSheetId="22">'ARF-INT SEG POP'!$1:$6</definedName>
    <definedName name="_xlnm.Print_Titles" localSheetId="23">'ARF-REM AFASPE'!$1:$6</definedName>
    <definedName name="_xlnm.Print_Titles" localSheetId="24">'ARF-REM CALIDAD'!$1:$6</definedName>
    <definedName name="_xlnm.Print_Titles" localSheetId="25">'ARF-REM CARAVANAS'!$1:$6</definedName>
    <definedName name="_xlnm.Print_Titles" localSheetId="26">'ARF-REM FASSA'!$1:$6</definedName>
    <definedName name="_xlnm.Print_Titles" localSheetId="27">'ARF-REM FOROSS'!$1:$6</definedName>
    <definedName name="_xlnm.Print_Titles" localSheetId="28">'ARF-REM GTO CATAS CINEO'!$1:$6</definedName>
    <definedName name="_xlnm.Print_Titles" localSheetId="29">'ARF-REM INT FASSA'!$1:$6</definedName>
    <definedName name="_xlnm.Print_Titles" localSheetId="30">'ARF-REM INT SEGPOP'!$1:$6</definedName>
    <definedName name="_xlnm.Print_Titles" localSheetId="31">'ARF-REM SEGPOP'!$1:$6</definedName>
    <definedName name="_xlnm.Print_Titles" localSheetId="32">'ARF-SEG POP'!$1:$6</definedName>
    <definedName name="_xlnm.Print_Titles" localSheetId="33">'ARF-UMM'!$1:$6</definedName>
    <definedName name="_xlnm.Print_Titles" localSheetId="41">'AUR'!$1:$6</definedName>
    <definedName name="_xlnm.Print_Titles" localSheetId="36">'EAP'!$1:$11</definedName>
    <definedName name="_xlnm.Print_Titles" localSheetId="1">'ECG-1'!$1:$6</definedName>
    <definedName name="_xlnm.Print_Titles" localSheetId="40">'FIC'!$1:$9</definedName>
    <definedName name="_xlnm.Print_Titles" localSheetId="35">'IPP'!$1:$5</definedName>
    <definedName name="_xlnm.Print_Titles" localSheetId="34">'PAR'!$1:$4</definedName>
    <definedName name="_xlnm.Print_Titles" localSheetId="39">'SAP'!$1:$7</definedName>
    <definedName name="U" localSheetId="35">'[3]INICIO'!$Y$4:$Z$93</definedName>
    <definedName name="U">'[2]INICIO'!$Y$4:$Z$93</definedName>
    <definedName name="UEG_DENOM" localSheetId="35">'[3]datos'!$R$2:$R$31674</definedName>
    <definedName name="UEG_DENOM">'[2]datos'!$R$2:$R$31674</definedName>
    <definedName name="UR" localSheetId="35">'[3]INICIO'!$AJ$5:$AM$99</definedName>
    <definedName name="UR">'[2]INICIO'!$AJ$5:$AM$99</definedName>
  </definedNames>
  <calcPr fullCalcOnLoad="1"/>
</workbook>
</file>

<file path=xl/sharedStrings.xml><?xml version="1.0" encoding="utf-8"?>
<sst xmlns="http://schemas.openxmlformats.org/spreadsheetml/2006/main" count="1286" uniqueCount="411">
  <si>
    <t>AI</t>
  </si>
  <si>
    <t>DENOMINACIÓN</t>
  </si>
  <si>
    <t>FÍSICO</t>
  </si>
  <si>
    <t>R      E      S      U      L      T      A      D      O      S</t>
  </si>
  <si>
    <t>DESCRIPCIÓN</t>
  </si>
  <si>
    <t>CARACTERÍSTICAS</t>
  </si>
  <si>
    <t xml:space="preserve">DELEGACIÓN  </t>
  </si>
  <si>
    <t>COLONIA</t>
  </si>
  <si>
    <t>EJERCIDO</t>
  </si>
  <si>
    <t>A)</t>
  </si>
  <si>
    <t>B)</t>
  </si>
  <si>
    <t xml:space="preserve"> BENEFICIARIO</t>
  </si>
  <si>
    <t xml:space="preserve"> TOTAL</t>
  </si>
  <si>
    <t xml:space="preserve"> EJERCIDO</t>
  </si>
  <si>
    <t>DESTINO DEL GASTO</t>
  </si>
  <si>
    <t>MODIFICADO</t>
  </si>
  <si>
    <t xml:space="preserve">1/ Se refiere a programas públicos que cuentan con reglas de operación publicadas en la Gaceta Oficial del Distrito Federal. </t>
  </si>
  <si>
    <t>TOTAL                 POBLACIÓN              OBJETIVO</t>
  </si>
  <si>
    <t>UNIDAD
DE
MEDIDA</t>
  </si>
  <si>
    <t>ALCANZADO
(2)</t>
  </si>
  <si>
    <t>ICMPP
(%)
2/1=(3)</t>
  </si>
  <si>
    <t>RENDIMIENTOS
FINANCIEROS</t>
  </si>
  <si>
    <t>NOMBRE DEL FIDEICOMISO</t>
  </si>
  <si>
    <t>SALDO</t>
  </si>
  <si>
    <t>GASTO</t>
  </si>
  <si>
    <t>INGRESO</t>
  </si>
  <si>
    <t>FECHA DE PUBLICACIÓN DE REGLAS DE OPERACIÓN</t>
  </si>
  <si>
    <t>F</t>
  </si>
  <si>
    <t>SF</t>
  </si>
  <si>
    <t>CAP</t>
  </si>
  <si>
    <t>FI</t>
  </si>
  <si>
    <t>DEVENGADO
(2)</t>
  </si>
  <si>
    <t>EJERCIDO
(3)</t>
  </si>
  <si>
    <t>ALCANZADO
(3)</t>
  </si>
  <si>
    <t>AVANCE %</t>
  </si>
  <si>
    <t>3/1*100
=(4)</t>
  </si>
  <si>
    <t>3/2*100
=(5)</t>
  </si>
  <si>
    <t>DEVENGADO
(8)</t>
  </si>
  <si>
    <t>EJERCIDO
(9)</t>
  </si>
  <si>
    <t>FUENTE DE
FINANCIAMIENTO</t>
  </si>
  <si>
    <t>OBJETIVO
(5)</t>
  </si>
  <si>
    <t>NOMBRE DEL
INDICADOR
(6)</t>
  </si>
  <si>
    <t>DIMENSIÓN A
MEDIR
(7)</t>
  </si>
  <si>
    <t>MÉTODO DE
CÁLCULO
(8)</t>
  </si>
  <si>
    <t>VALOR DEL
INDICADOR
(9)</t>
  </si>
  <si>
    <t>VALOR DEL
INDICADOR
EN EL MISMO PERIODO DEL AÑO ANTERIOR
(10)</t>
  </si>
  <si>
    <t>FRECUENCIA A
MEDIR
(11)</t>
  </si>
  <si>
    <t>MEDIOS DE
VERIFICACIÓN
(12)</t>
  </si>
  <si>
    <t>DATOS GENERALES DEL FIDEICOMISO</t>
  </si>
  <si>
    <t>DISPONIBILIDAD PRESUPUESTAL DEL FIDEICOMISO</t>
  </si>
  <si>
    <t>ESTADO FINANCIERO DEL FIDEICOMISO</t>
  </si>
  <si>
    <t>AVANCE PRESUPUESTAL DEL FIDEICOMISO</t>
  </si>
  <si>
    <t>PP</t>
  </si>
  <si>
    <r>
      <t xml:space="preserve">DENOMINACIÓN DEL PROGRAMA </t>
    </r>
    <r>
      <rPr>
        <b/>
        <vertAlign val="superscript"/>
        <sz val="9"/>
        <rFont val="Gotham Rounded Book"/>
        <family val="3"/>
      </rPr>
      <t>1/</t>
    </r>
  </si>
  <si>
    <t>B)  EXPLICACIÓN A LAS VARIACIONES DEL PRESUPUESTO EJERCIDO RESPECTO AL DEVENGADO</t>
  </si>
  <si>
    <t>ECG-1 EVOLUCIÓN PRESUPUESTAL POR CAPÍTULO DE GASTO CON DÍGITO IDENTIFICADOR 1</t>
  </si>
  <si>
    <t>ADS-1 AYUDAS, DONATIVOS Y SUBSIDIOS</t>
  </si>
  <si>
    <t>ADS-2  AYUDAS, DONATIVOS Y SUBSIDIOS A FIDEICOMISOS</t>
  </si>
  <si>
    <t>* Se refiere a programas presupuestarios o públicos.</t>
  </si>
  <si>
    <t>PAR PRINCIPALES ACCIONES, PROYECTOS O PROGRAMAS* REALIZADOS</t>
  </si>
  <si>
    <t>EAP EVOLUCIÓN DE LAS ADECUACIONES PRESUPUESTALES</t>
  </si>
  <si>
    <t>SAP   PROGRAMAS QUE OTORGAN SUBSIDIOS Y APOYOS A LA POBLACIÓN</t>
  </si>
  <si>
    <t>FIC  FIDEICOMISOS CONSTITUIDOS</t>
  </si>
  <si>
    <t>EJE</t>
  </si>
  <si>
    <t>APP-1 AVANCE PROGRAMÁTICO-PRESUPUESTAL DE ACTIVIDADES INSTITUCIONALES</t>
  </si>
  <si>
    <t>APP-2  EXPLICACIÓN A LAS VARIACIONES DEL AVANCE PROGRAMÁTICO-PRESUPUESTAL DE ACTIVIDADES INSTITUCIONALES</t>
  </si>
  <si>
    <t>VARIACIÓN</t>
  </si>
  <si>
    <t>APP-3  AVANCE PROGRAMÁTICO-PRESUPUESTAL DE ACTIVIDADES INSTITUCIONALES FINANCIADAS CON RECURSOS DE ORIGEN FEDERAL</t>
  </si>
  <si>
    <t>ARF APLICACIÓN DE LOS RECURSOS DE ORIGEN FEDERAL</t>
  </si>
  <si>
    <t>GASTO CORRIENTE O DE INVERSIÓN</t>
  </si>
  <si>
    <t>APROBADO</t>
  </si>
  <si>
    <t>VARIACIÓN ABSOLUTA: 
 (MODIFICADO-APROBADO)</t>
  </si>
  <si>
    <t xml:space="preserve"> AYUDAS, DONATIVOS Y SUBSIDIOS OTORGADOS</t>
  </si>
  <si>
    <t>VARIACIÓN %:
((MODIFICADO/APROBADO)-1)*100</t>
  </si>
  <si>
    <t>PRESUPUESTAL   (Pesos con dos decimales)</t>
  </si>
  <si>
    <t>PRESUPUESTO (Pesos con dos decimales)</t>
  </si>
  <si>
    <t>TOTAL GASTO CORRIENTE</t>
  </si>
  <si>
    <t>APROBADO*</t>
  </si>
  <si>
    <t>TOTAL GASTO DE CAPITAL</t>
  </si>
  <si>
    <t xml:space="preserve"> TIPO</t>
  </si>
  <si>
    <t>PAGADO
(4)</t>
  </si>
  <si>
    <t>(5)=2-1</t>
  </si>
  <si>
    <t>(6)=3-2</t>
  </si>
  <si>
    <t>DEVENGADO
(5)</t>
  </si>
  <si>
    <t>EJERCIDO
(6)</t>
  </si>
  <si>
    <t>PAGADO
(7)</t>
  </si>
  <si>
    <t>IARCM
(%)
3/8</t>
  </si>
  <si>
    <t>PAGADO
(10)</t>
  </si>
  <si>
    <t>8/6*100
=(11)</t>
  </si>
  <si>
    <t>8/7*100
=(12)</t>
  </si>
  <si>
    <t>9/6*100
=(13)</t>
  </si>
  <si>
    <t>9/7*100
=(14)</t>
  </si>
  <si>
    <t>IPP INDICADORES ASOCIADOS A PROGRAMAS PRESUPUESTARIOS, RAMO GENERAL 33 Y PRINCIPALES PROGRAMAS PÚBLICOS</t>
  </si>
  <si>
    <t>PRESUPUESTO  
(Pesos con dos decimales)</t>
  </si>
  <si>
    <t>PRESUPUESTO
(Pesos con dos decimales)</t>
  </si>
  <si>
    <t>MONTO
(Pesos con dos decimales)</t>
  </si>
  <si>
    <r>
      <t xml:space="preserve"> PRESUPUESTO 
(Pesos con dos decimales)</t>
    </r>
    <r>
      <rPr>
        <b/>
        <vertAlign val="superscript"/>
        <sz val="8"/>
        <rFont val="Gotham Rounded Book"/>
        <family val="3"/>
      </rPr>
      <t xml:space="preserve"> </t>
    </r>
  </si>
  <si>
    <t>MODIFICADO
(7)</t>
  </si>
  <si>
    <t>APROBADO
(6)</t>
  </si>
  <si>
    <t xml:space="preserve">PROYECTOS, ACCIONES, O PROGRAMAS </t>
  </si>
  <si>
    <t>PROGRAMADO 
 (1)</t>
  </si>
  <si>
    <t>A)  EXPLICACIÓN A LAS VARIACIONES DEL PRESUPUESTO  DEVENGADO  RESPECTO DEL PROGRAMADO AL PERIODO</t>
  </si>
  <si>
    <t>PROGRAMADO</t>
  </si>
  <si>
    <t>* Se refiere al presupuesto autorizado en el Anexo III del Decreto de Presupuesto de Egresos para el ejercicio fiscal 2015.</t>
  </si>
  <si>
    <t>CAUSAS DE LAS ADECUACIONES AL PRESUPUESTO</t>
  </si>
  <si>
    <t>ACCIÓN O PROYECTO</t>
  </si>
  <si>
    <t>ORIGINAL
(1)</t>
  </si>
  <si>
    <t>AUR ASIGNACIONES ADICIONALES AUTORIZADOS A LAS UNIDADES RESPONSABLES DEL GASTO EN EL 
DECRETO DE PRESUPUESTO DE EGRESOS DEL D. F. PARA EL EJERCICIO FISCAL 2015</t>
  </si>
  <si>
    <t>PROGRAMADO 
 (4)</t>
  </si>
  <si>
    <t>ICPPP
(%)
5/4
(8)</t>
  </si>
  <si>
    <t>PROGRAMADO
(2)</t>
  </si>
  <si>
    <t>INFORME  DE  AVANCE  TRIMESTRAL
ENERO-SEPTIEMBRE 2015</t>
  </si>
  <si>
    <t>PROGRAMA PRESUPUESTARIO: (8)</t>
  </si>
  <si>
    <t>A) Causas de las variaciones del Índice de Aplicación de Recursos para la Consecución de Metas Programadas (IARCM)</t>
  </si>
  <si>
    <t>SERVICIOS DE SALUD PÚBLICA DEL DISTRITO FEDERAL</t>
  </si>
  <si>
    <t>LIC. PEDRO FUENTES BURGOS
DIRECTOR DE ADMINISTRACIÓN Y FINANZAS</t>
  </si>
  <si>
    <t>Titular:</t>
  </si>
  <si>
    <t xml:space="preserve">Responsable: </t>
  </si>
  <si>
    <t>C.P. JORGE GÓMEZ CAMPOS
COORDINADOR DE RECURSOS FINANCIEROS</t>
  </si>
  <si>
    <t>UNIDAD RESPONSABLE DEL GASTO: 26 PD SP  SERVICIOS DE SALUD PÚBLICA DEL DISTRITO FEDERAL</t>
  </si>
  <si>
    <t>PERÍODO: ENERO - SEPTIEMBRE 2015</t>
  </si>
  <si>
    <t>PERIODO: ENERO - SEPTIEMBRE 2015</t>
  </si>
  <si>
    <t>TOTAL
URG</t>
  </si>
  <si>
    <t>TOTAL URG</t>
  </si>
  <si>
    <t>Equidad e inclusión social para el desarrollo humano</t>
  </si>
  <si>
    <t>Desarrollo social</t>
  </si>
  <si>
    <t>Vivienda y servicios a la comunidad</t>
  </si>
  <si>
    <t>Servicios comunales</t>
  </si>
  <si>
    <t>Esterilización de animales</t>
  </si>
  <si>
    <t>Atención</t>
  </si>
  <si>
    <t>Vacunación antirrábica a animales</t>
  </si>
  <si>
    <t>Dosis</t>
  </si>
  <si>
    <t>Salud</t>
  </si>
  <si>
    <t>Prestación de servicios de salud a la comunidad</t>
  </si>
  <si>
    <t>Orientación, educación y planificación para la salud</t>
  </si>
  <si>
    <t>Evento</t>
  </si>
  <si>
    <t>Vacunación Universal</t>
  </si>
  <si>
    <t>Prestación de servicios de salud a la persona</t>
  </si>
  <si>
    <t>Atención médica de carácter general</t>
  </si>
  <si>
    <t>Consulta</t>
  </si>
  <si>
    <t>Atención médica especializada</t>
  </si>
  <si>
    <t>Atención médica hospitalaria</t>
  </si>
  <si>
    <t>Egreso Hospitalario</t>
  </si>
  <si>
    <t>Detección de cáncer cérvico uterino</t>
  </si>
  <si>
    <t>Estudio</t>
  </si>
  <si>
    <t>Detección de cáncer de mama</t>
  </si>
  <si>
    <t>Salud sexual y reproductiva</t>
  </si>
  <si>
    <t>Atención médica a las ETS y VIH/SIDA</t>
  </si>
  <si>
    <t>Generación de recursos para la salud</t>
  </si>
  <si>
    <t>Mantenimiento y adquisición de equipo</t>
  </si>
  <si>
    <t>Pieza</t>
  </si>
  <si>
    <t>Mantenimiento, adecuación y actualización de unidades médicas</t>
  </si>
  <si>
    <t>Inmueble</t>
  </si>
  <si>
    <t>Formación de recursos humanos de salud</t>
  </si>
  <si>
    <t>Persona</t>
  </si>
  <si>
    <t>Protección social</t>
  </si>
  <si>
    <t>Grupos vulnerables</t>
  </si>
  <si>
    <t>Vigilancia del crecimiento del menor de cinco años</t>
  </si>
  <si>
    <t>Gobernabilidad, seguridad y protección ciudadana</t>
  </si>
  <si>
    <t>Gobierno</t>
  </si>
  <si>
    <t>Asuntos de orden público y seguridad interior</t>
  </si>
  <si>
    <t>Protección civil</t>
  </si>
  <si>
    <t>Gestión integral del riesgo en materia de protección civil</t>
  </si>
  <si>
    <t>Acción</t>
  </si>
  <si>
    <t>Otros Grupos vulnerables</t>
  </si>
  <si>
    <t xml:space="preserve">A) </t>
  </si>
  <si>
    <t>FONDO, CONVENIO O SUBSIDIO: Convenio Específico en Materia de Ministración de Subsidios para el Fortalecimiento de Acciones de Salud Pública en las Entidades Federativas.  (AFASPE)</t>
  </si>
  <si>
    <t>FONDO, CONVENIO O SUBSIDIO: Fondo de Aportaciones para los Servicios de Salud (FASSA)</t>
  </si>
  <si>
    <t>FONDO, CONVENIO O SUBSIDIO: Remanente en Convenio Específico en Materia de Ministración de Subsidios para el Fortalecimiento de Acciones de Salud Pública en las Entidades Federativas.  (AFASPE)</t>
  </si>
  <si>
    <t>FONDO, CONVENIO O SUBSIDIO: Remanente de CALIDAD</t>
  </si>
  <si>
    <t>FONDO, CONVENIO O SUBSIDIO: Remanente Fondo de Aportaciones para los Servicios de Salud (FASSA)</t>
  </si>
  <si>
    <t>FONDO, CONVENIO O SUBSIDIO: Remanente FOROSS</t>
  </si>
  <si>
    <t>FONDO, CONVENIO O SUBSIDIO: Remanente Gastos Catastróficos en Cuidados Intensivos Neonatales</t>
  </si>
  <si>
    <t>FONDO, CONVENIO O SUBSIDIO: Remanente de Intereses del Fondo de Aportaciones para los Servicios de Salud (FASSA)</t>
  </si>
  <si>
    <t>FONDO, CONVENIO O SUBSIDIO: Remanente de Intereses Seguro Popular</t>
  </si>
  <si>
    <t>FONDO, CONVENIO O SUBSIDIO: Remanente Seguro Popular</t>
  </si>
  <si>
    <t>FONDO, CONVENIO O SUBSIDIO: Seguro Popular</t>
  </si>
  <si>
    <t>FONDO, CONVENIO O SUBSIDIO: Unidades Médicas Móviles</t>
  </si>
  <si>
    <t>ACCIONES REALIZADAS CON RECURSOS DE ORIGEN FEDERAL:</t>
  </si>
  <si>
    <t>El convenio específico tiene por objeto ministrar recursos presupuestarios federales para coordinar su participación con el Ejecutivo Federal que le permitan al Ejecutivo del Distrito Federal la adecuada instrumentación, así como fortalecer la integridad de las acciones de Promoción y Prevención de la Salud.
Los recursos federales seran para los programas de: "Promoción de la Salud y Determinantes Sociales", "Alimentación y Activación Física", "Sistema Nacional de Vigilancia Epidemiológica", "Seguridad Vial", "Prevención del Cáncer de la Mujer", "Salud Materna y Perinatal", "Salud Sexual y Reproductiva para el Adolescente", "Planificación Familiar y Anticoncepción", "Prevención y Atención de la Violencia Familiar y de Género", "Vigilancia, Prevención y Control del Dengue", "Prevención y Control del Paludismo", "Diabetes Mellitus", "Obesidad y Riesgo Cardiovascular", "Atención al Adulto Mayor", "Salud Bucal", "Prevención y Control de la Tuberculosis", "Urgencias Epidemiológicas y Atención a Desastres", "Prevención de Cólera", "Prevención y Tratamiento de las Adicciones", "Programa Especial de respuesta al VIH/SIDA", "Vacunación Universal", "Salud para la Infancia y la Adolescencia" y "Prevención y el Tratamiento de Cáncer en la Infancia y la Adolescencia".</t>
  </si>
  <si>
    <t>Mediante los recursos del Fondo de Apotaciones para los Servicios de Salud (FASSA), se llevan a cabo el pago del personal que labora en el Organismo, asimismo se lleva  acabo el pago de los servicos básicos como son el agua, luz, telefóno, limpieza, vigilancia, mantenimientos de los Centros de Salud, de vehículos, de equipo, así como para el pago de insumos médicos, tales como medicamentos, sustancias químicas, materiales de curación y de laboratorio. Esto con la finalidad de operar los Centros de Salud adscritos al Organismo, Centro Dermatológico, Hospital General de Ticomán, Clínica Condesa y brindar la atención médica y medicamentos gratuitos a la población demandante de los servicios.</t>
  </si>
  <si>
    <t>FONDO, CONVENIO O SUBSIDIO:  Remanente en Convenio Específico en Materia de Ministración de Subsidios para el Fortalecimiento de Acciones de Salud Pública en las Entidades Federativas.  (AFASPE)</t>
  </si>
  <si>
    <t xml:space="preserve">El convenio específico tiene por objeto ministrar recursos presupuestarios federales para coordinar su participación con el Ejecutivo Federal que le permitan al Ejecutivo del Distrito Federal la adecuada instrumentación, así como fortalecer la integridad de las acciones de Promoción y Prevención de la Salud.
</t>
  </si>
  <si>
    <t>FONDO, CONVENIO O SUBSIDIO: Remanente CALIDAD</t>
  </si>
  <si>
    <t xml:space="preserve">Mediante el Convenio Específico se recibieron recursos presupuestales federales para fortalecer la oferta de los Servicios de Salud en el Distrito Federal y de manera particular para la realización de las acciones tales como "Obra Pública" y "Equipamiento" de los proyectos denominados "Ampliación del Centro de Salud Ampliación Presidentes, perteneciente a la Jurisdicción Sanitaria Alvaro Obregón","Ampliación del Centro de Salud Ixnahualtongo, perteneciente a la Jurisdicción Sanitaria Venustiano Carranza", "Ampliación del Centro de Salud San Miguel Teotongo, perteneciente a la Jurisdicción Sanitaria Iztapalapa" y "Ampliación del Centro de Salud Zapotitla, perteneciente a la Jurisdicción Sanitaria Tláhuac". </t>
  </si>
  <si>
    <t xml:space="preserve">Mediante el Convenio Específico se recibieron recursos presupuestales federales para fortalecer la oferta de los Servicios de Salud en el Distrito Federal y de manera particular para la realización de las acciones tales como "Obra Pública" y "Equipamiento" de los proyectos denominados "Clínica de Geriatría" y "Centro de rehabilitación para niños con Discapacidad y Transtornos mentales de la Infancia". </t>
  </si>
  <si>
    <t>Recursos federales que a través del sistema de protección social en salud del fondo de gastos catastroficos, se aplicará para la adquisición de vitrinas de instrumental médico de cuidados intensivos neonatales para el Hospital General de Ticomán</t>
  </si>
  <si>
    <t>FONDO, CONVENIO O SUBSIDIO: Remanente Intereses Fondo de Aportaciones para los Servicios de Salud (FASSA)</t>
  </si>
  <si>
    <t>Mediante los recursos de los intereses del Fondo de Apotaciones para los Servicios de Salud (FASSA), se llevan a cabo el pago de pago de los servicos básicos como son el agua, luz, telefóno, limpieza, vigilancia, mantenimientos de los Centros de Salud, de vehículos, de equipo, así como para el pago de insumos médicos, tales como medicamentos, sustancias químicas, materiales de curación y de laboratorio. Esto con la finalidad de operar los Centros de Salud adscritos al Organismo, Centro Dermatológico, Hospital General de Ticomán, Clínica Condesa y brindar la atención médica y medicamentos gratuitos a la población demandante de los servicios.</t>
  </si>
  <si>
    <t>FONDO, CONVENIO O SUBSIDIO: Remanente Intereses Seguro Popular</t>
  </si>
  <si>
    <t>A través de los recursos de intereses del Convenio para la ejecución del Sistema de Protección Social en Salud, se aplicaron para la compra de sustancias quimicas y gasto operativo de unidades médicas estos recursos son aplicados en Centros de Salud Acreditados y aplicados para los derechohabientes del Seguro Popular.</t>
  </si>
  <si>
    <t>A través de los recursos del Remanente del Sistema de Protección Social en Salud, se aplicaran para la compra de materiales para la oficina, de limpieza, sustancias quimicas, medicinas y productos farmacéuticos, suministros médicos, servicios subrogados, adquisición de equipo médico y para el pago de los servicios básicos de agua potable, energía electrica, telefonia, vigilancia y limpieza;  estos recursos son aplicados en Centros de Salud Acreditados y aplicados para los derechohabientes del Seguro Popular.</t>
  </si>
  <si>
    <t>A través del Convenio para la ejecución del Sistema de Protección Social en Salud, la Secretaria de Salud del Distrito Federal a través de la Secretaría de Finanzas, proporciona al Organismo los recursos financieros necesarios para el pago del personal médico y de enfermeria, gastos operativos de unidades médicas, fortalecimiento de infraestructura física en salud, gasto operativo de las Caravanas de la Salud y para la prevención y promoción de la salud mediante la compra de medicamentos, materiales de curación, de laboratorio, sustancias quimicas, equipo médico, materiales promocionales, etc. estos recursos son aplicados en Centros de Salud Acreditados y aplicados para los derechohabientes del Seguro Popular.</t>
  </si>
  <si>
    <t>Mediante el Convenio Específico se recibieron recursos presupuestales federales para la operación del Programa Unidades Médicas Móviles a fin de realizar los gastos que se deriven de la operación de once unidades médicas móviles y del aseguramiento de las mismas correspondientes al Programa. Así como para el pago del personal médico y de enfermería que opera dicho programa en las zonas en las que se tiene mayor pobreza en el Distrito Federal.</t>
  </si>
  <si>
    <t>ACCIÓN, PROGRAMA PÚBLICO O PROYECTO: Vacunación antirrábica a animales</t>
  </si>
  <si>
    <t>EJE DEL PROGRAMA GENERAL DE DESARROLLO 2013-2018: Eje 1. Equidad e inclusión social para el desarrollo humano</t>
  </si>
  <si>
    <t>ÁREA DE OPORTUNIDAD DEL PROGRAMA GENERAL DE DESARROLLO 2013-2018: 2. Salud</t>
  </si>
  <si>
    <t>F/F/SF : 2/2/6</t>
  </si>
  <si>
    <t>ACTIVIDAD INSTITUCIONAL: 368. Esterilización de animales</t>
  </si>
  <si>
    <t xml:space="preserve">GASTO DE CAPITAL EJERCIDO : </t>
  </si>
  <si>
    <t>META FÍSICA PROGRAMADA AL PERÍODO : 39,915  atenciones</t>
  </si>
  <si>
    <r>
      <t xml:space="preserve">A) Objetivo:  </t>
    </r>
    <r>
      <rPr>
        <sz val="9"/>
        <rFont val="Gotham Rounded Book"/>
        <family val="3"/>
      </rPr>
      <t>Control en el crecimiento de la población y salud de animales.</t>
    </r>
  </si>
  <si>
    <t>ACTIVIDAD INSTITUCIONAL:  370. Vacunación antirrábica a animales</t>
  </si>
  <si>
    <t>PROGRAMA PRESUPUESTARIO:</t>
  </si>
  <si>
    <t>META FÍSICA PROGRAMADA AL PERÍODO : 1,130,000  dosis</t>
  </si>
  <si>
    <t>ACCIÓN, PROGRAMA PÚBLICO O PROYECTO: Prestación de Servicios de salud a la comunidad</t>
  </si>
  <si>
    <t>F/F/SF : 2/3/1</t>
  </si>
  <si>
    <t>ACTIVIDAD INSTITUCIONAL:  328. Orientación, Educación y Planificación para la Salud</t>
  </si>
  <si>
    <t>META FÍSICA PROGRAMADA AL PERÍODO : 2,865,120  eventos</t>
  </si>
  <si>
    <r>
      <t xml:space="preserve">A) Objetivo:  </t>
    </r>
    <r>
      <rPr>
        <sz val="9"/>
        <rFont val="Gotham Rounded Book"/>
        <family val="3"/>
      </rPr>
      <t xml:space="preserve"> Fomentar la salud e los alumnos de educación básica y población en general que asiste a los Centros de Salud de las 16 Jurisdicciones Sanitarias, así como a las instituciones que soliciten el servicio, a través de la educación y promoción para el cuidado de la salud. </t>
    </r>
  </si>
  <si>
    <t>ACTIVIDAD INSTITUCIONAL:  331. Vacunación Universal</t>
  </si>
  <si>
    <t>ACCIÓN, PROGRAMA PÚBLICO O PROYECTO: Vacunación Universal</t>
  </si>
  <si>
    <r>
      <t xml:space="preserve">A) Objetivo:  </t>
    </r>
    <r>
      <rPr>
        <sz val="9"/>
        <rFont val="Gotham Rounded Book"/>
        <family val="3"/>
      </rPr>
      <t>Proteger contra enfermedades infectocontagiosas prevenibles por vacunación a todos los grupos vulnerables, a fín de disminuir la morbilidad y mortalidad de éste grupo de población.</t>
    </r>
  </si>
  <si>
    <r>
      <t>A) Objetivo:</t>
    </r>
    <r>
      <rPr>
        <sz val="9"/>
        <rFont val="Gotham Rounded Book"/>
        <family val="3"/>
      </rPr>
      <t xml:space="preserve">  Prevenir casos de rabia en perros y gatos con la finalidad de que no se trasmita esta enfermedad a los seres humanos que habitan en el Distrito Federal.</t>
    </r>
  </si>
  <si>
    <t>META FÍSICA PROGRAMADA AL PERÍODO : 2,596,903  dosis</t>
  </si>
  <si>
    <t>ACCIÓN, PROGRAMA PÚBLICO O PROYECTO: Consulta Médica de Primer nivel de atención</t>
  </si>
  <si>
    <t>F/F/SF : 2/3/2</t>
  </si>
  <si>
    <t>ACTIVIDAD INSTITUCIONAL:  320. Atención Médica de Carácter General</t>
  </si>
  <si>
    <t>META FÍSICA PROGRAMADA AL PERÍODO :  3,205,214 consultas</t>
  </si>
  <si>
    <r>
      <t xml:space="preserve">A) Objetivo:  </t>
    </r>
    <r>
      <rPr>
        <sz val="9"/>
        <rFont val="Gotham Rounded Book"/>
        <family val="3"/>
      </rPr>
      <t xml:space="preserve">Proporcionar atención médica integral, bajo un principio de seguridad, equidad y respeto, a la población de responsabilidad de los Servicios de Salud Pública del Distrito Federal. </t>
    </r>
  </si>
  <si>
    <t>ACCIÓN, PROGRAMA PÚBLICO O PROYECTO:  Atención Médica Especilizada</t>
  </si>
  <si>
    <t>ACTIVIDAD INSTITUCIONAL:  321. Atención Médica Especializada</t>
  </si>
  <si>
    <r>
      <t xml:space="preserve">A) Objetivo:  </t>
    </r>
    <r>
      <rPr>
        <sz val="9"/>
        <rFont val="Gotham Rounded Book"/>
        <family val="3"/>
      </rPr>
      <t>Otorgar atención médica a los pacientes que requieran ser valorados por un médico especialista para favorecer un tratamiento oportuno e integral.</t>
    </r>
  </si>
  <si>
    <t>META FÍSICA PROGRAMADA AL PERÍODO :  287,137 consultas</t>
  </si>
  <si>
    <t>ACCIÓN, PROGRAMA PÚBLICO O PROYECTO:  Atención Médica Hospitalaria</t>
  </si>
  <si>
    <t>ACTIVIDAD INSTITUCIONAL:  322. Atención Médica Hospitalaria</t>
  </si>
  <si>
    <r>
      <t xml:space="preserve">A) Objetivo:  </t>
    </r>
    <r>
      <rPr>
        <sz val="9"/>
        <rFont val="Gotham Rounded Book"/>
        <family val="3"/>
      </rPr>
      <t xml:space="preserve">Otorgar atención medica hospitalaria, en las diferentes especialidades, clínicas y quirúrgicas altamente especializadas a las mujeres y hombres que lo requieran residentes del DF. </t>
    </r>
  </si>
  <si>
    <t>META FÍSICA PROGRAMADA AL PERÍODO :  4,855  egreso/hospitalario</t>
  </si>
  <si>
    <t>ACCIÓN, PROGRAMA PÚBLICO O PROYECTO:  Programa de Salud Sexual y Reproductiva</t>
  </si>
  <si>
    <t>ÁREA DE OPORTUNIDAD DEL PROGRAMA GENERAL DE DESARROLLO 2013-2018:0 2. Salud</t>
  </si>
  <si>
    <t>ACTIVIDAD INSTITUCIONAL:  329. Salud Sexual y Reproductiva</t>
  </si>
  <si>
    <r>
      <t xml:space="preserve">A) Objetivo:  </t>
    </r>
    <r>
      <rPr>
        <sz val="9"/>
        <rFont val="Gotham Rounded Book"/>
        <family val="3"/>
      </rPr>
      <t xml:space="preserve">Proporcionar servicios de salud que contribuyan a que la población de responsabilidad de los SSPDF, disfruten de una vida sexual y reproductiva saludable, satisfactoria y sin riesgos. Mediante servicios de promoción, prevención y tratamiento oportuno, con absoluto respeto a sus derechos y libre decisión. </t>
    </r>
  </si>
  <si>
    <t>META FÍSICA PROGRAMADA AL PERÍODO :  195,000  atenciones</t>
  </si>
  <si>
    <t>ACCIÓN, PROGRAMA PÚBLICO O PROYECTO:  Programa de Prevención y control del VIH/SIDA e ITS</t>
  </si>
  <si>
    <t>ACTIVIDAD INSTITUCIONAL:  380. Atención Médica a las ETS y VIH/SIDA</t>
  </si>
  <si>
    <r>
      <t xml:space="preserve">A) Objetivo:  </t>
    </r>
    <r>
      <rPr>
        <sz val="9"/>
        <rFont val="Gotham Rounded Book"/>
        <family val="3"/>
      </rPr>
      <t>Proporcionar acceso a la atención integral de los pacientes con factores de riesgo y casos positivos de la enfermedad y que no cuenten con seguridad social, asimismo el tener la disponibilidad de medicamentos necesarios para su tratamiento en la clínica. Además de fortalecer e impulsar la prevención de las ETS y el VIH/SIDA, mediante la promoción, prevención, manejo de riegos y daños a la salud así como las acciones individuales y comunitarias, con orientación según grupos de edad y sexo.</t>
    </r>
  </si>
  <si>
    <t>META FÍSICA PROGRAMADA AL PERÍODO :  82,115  consultas</t>
  </si>
  <si>
    <t>PROGRAMA:   Atención Médica Hospitalaria</t>
  </si>
  <si>
    <t>FUENTE DE FINANCIAMIENTO: Fondo de Aportaciones para los Servicios de Salud (FASSA)</t>
  </si>
  <si>
    <t>Fin: Contribuir a mejorar la atención y prevención a los problemas de salud más importantes y los niveles de satisfacción de los ciudadanos hacia los servicios de salud del Distrito Federal.</t>
  </si>
  <si>
    <t>Tasa de mortalidad general</t>
  </si>
  <si>
    <t>Calidad</t>
  </si>
  <si>
    <t>Número total de fallecimientos por 1000 habitantes en 365 días</t>
  </si>
  <si>
    <t>Mensual</t>
  </si>
  <si>
    <t>Registro de mortalidad del Hospital General de Ticomán</t>
  </si>
  <si>
    <t>Propósito: Otorgar atención medica hospitalaria, en las diferentes especialidades, clinicas y quirúrgicas altamente especializadas a las mujeres y hombres que lo requieran residentes del DF</t>
  </si>
  <si>
    <t>Número total de egresos hospitalario en un periodo determinado</t>
  </si>
  <si>
    <t>Número total de egresos hospitalarios en un periodo determinado en 30 días</t>
  </si>
  <si>
    <t>Sistema de Información en Salud y Registros Internos del Hospital General de Ticomán</t>
  </si>
  <si>
    <t>Componentes: Atención Médica Especializada Hospitalaria</t>
  </si>
  <si>
    <t>Número de pacientes atendidos en un periodo determinado</t>
  </si>
  <si>
    <t>Economía</t>
  </si>
  <si>
    <t>Número total de pacientes atendidos en el área de hospitalización en un periodo determinado en 30 días</t>
  </si>
  <si>
    <t>Actividades: Atención médica diagnostica, terapeuta,  quirurgica</t>
  </si>
  <si>
    <t>Numero total de intervenciones quirúrgicas realizadas en un periodo determinado</t>
  </si>
  <si>
    <t>Número total de pacientes que requirieron atención médica quirúrgica en un periodo determinado en 30 días</t>
  </si>
  <si>
    <t>PROGRAMA:   Atención Médica a las ETS Y VIH/SIDA</t>
  </si>
  <si>
    <t>Tasa de mortalidad por virus de la Inmunodeficiencia humana</t>
  </si>
  <si>
    <t>Número total de Muertes por Virus de Inmunodeficiencia Humana entre  100 mil habitantes</t>
  </si>
  <si>
    <t>Anual</t>
  </si>
  <si>
    <t>Sistema de Registro de Mortalidad. INEGI</t>
  </si>
  <si>
    <t>Propósito: Otorgar atención medica en consulta externa, a hombres y mujeres con enfermedades de transmisión sexual y VIH/SIDA residentes del Distrito Federal</t>
  </si>
  <si>
    <t xml:space="preserve">Número total de atenciones en Consulta Externa </t>
  </si>
  <si>
    <t>Número total de atenciones en consulta externa en un periodo determinado</t>
  </si>
  <si>
    <t>Sistema de Información en Salud y Registros Internos de la Clínica Especializada Condesa.</t>
  </si>
  <si>
    <t>Componentes: Atención Médica en Consulta Externa</t>
  </si>
  <si>
    <t>Numero Total de atenciones otorgadas en Consulta Externa</t>
  </si>
  <si>
    <t>Actividades: Platicas de Promoción a la salud, Relacionadas con enfermedades de Transmisión Sexual y VIH/SIDA</t>
  </si>
  <si>
    <t>Número de platicas realizadas</t>
  </si>
  <si>
    <t>Numero total de platicas realizadas en un periodo de tiempo determinado</t>
  </si>
  <si>
    <t xml:space="preserve">Sistema de Información en Salud. </t>
  </si>
  <si>
    <t>PROGRAMA:   Programa de Vacunación</t>
  </si>
  <si>
    <t xml:space="preserve">Fin: </t>
  </si>
  <si>
    <t>Tasa de Mortalidad por enfermedades prevenibles por vacunación en menores de 5 años</t>
  </si>
  <si>
    <t>Eficacia</t>
  </si>
  <si>
    <t>Total de defunciones por enfermedades prevenibles por vacunación en el D.F./ total de la población menor de 5 años del DF por mil</t>
  </si>
  <si>
    <t>cero/631389*1000 menores de cinco años = cero</t>
  </si>
  <si>
    <t>cero</t>
  </si>
  <si>
    <t>CONAPO, SSPDF</t>
  </si>
  <si>
    <t xml:space="preserve">Propósito: </t>
  </si>
  <si>
    <t xml:space="preserve">Tasa de menores de 5 años con enfermedades prevenibles por vacunación </t>
  </si>
  <si>
    <t>Total menores de 5 años con enfermedades prevenibles por vacunación ene le D.F. / total de la población menor de 5 años  del D.F.</t>
  </si>
  <si>
    <t>Componentes: Programa de Vacunación Universal</t>
  </si>
  <si>
    <t>Índice de vacunación en población menor de 5 años que residen en el D.F.</t>
  </si>
  <si>
    <t>Meta realizada en el perido / meta programada en el periodo por 100</t>
  </si>
  <si>
    <t>Trimestral</t>
  </si>
  <si>
    <t>Registros Internos de los SSPDF</t>
  </si>
  <si>
    <t xml:space="preserve">Actividades: </t>
  </si>
  <si>
    <t>Costo aproximado o promedio de cada vacuna aplicada</t>
  </si>
  <si>
    <t>Eficiencia</t>
  </si>
  <si>
    <t>Costo Total de vacunas e insumos utilizados en el programa de vacunación / total de vacunas aplicadas</t>
  </si>
  <si>
    <t>PROGRAMA:   Vacunación antirrábica a animales</t>
  </si>
  <si>
    <t>Componentes: Control en el crecimiento y salud de animales</t>
  </si>
  <si>
    <t>Porcentaje de perro y gatos vacunados contra la rabia</t>
  </si>
  <si>
    <t>Actividades: Campaña de vacunación antirrábica canina y felina.
Campaña de esterilización canina y felina</t>
  </si>
  <si>
    <t>Porcentaje de perro y gatos vacunados contra la rabia con respecto a los programados.
Porcentaje de perros y gatos esterilizados con respecto a los programados</t>
  </si>
  <si>
    <t>Eficiencia
Eficiencia</t>
  </si>
  <si>
    <t>Total de perros y gatos vacunados contra la rabia entre el total de perros y gatos programados a vacunar contra la rabia por cien.
Total de perros y gatos esterilizados entre el total de perros y gatos programados a esterilizar por cien</t>
  </si>
  <si>
    <t>Porcentaje
Porcentaje</t>
  </si>
  <si>
    <t>104%
101%</t>
  </si>
  <si>
    <t>Trimestral
Trimestral</t>
  </si>
  <si>
    <t>Registros Internos de la Secretaría de Salud y de los SSPDF</t>
  </si>
  <si>
    <t>Incorporacion deo Convenio AFASPE</t>
  </si>
  <si>
    <t>Recursos Federales</t>
  </si>
  <si>
    <t>C</t>
  </si>
  <si>
    <t>Dar la atención en los retos de la Salud que enfrenta el país, a los cuales se asociaron metas estratégicas, líneas de acción y actividades que corresponden a las prioridades del Sector Salud, para contribuir en el logro de los objetivos del Plan Nacional de Desarrollo, y destaca, en Materia de Salud Pública, la estrategia destinada a Fortalecer e Integrar las Acciones de Promoción de la Salud, Prevención y Control de las Enfermedades. La población beneficiada es la del Distrito Federal y zona conurbada que no cuenta con seguridad social en las 16 Jurisdicciones Sanitarias.</t>
  </si>
  <si>
    <t>I</t>
  </si>
  <si>
    <t xml:space="preserve">Incorporación de los recursos del estímulo fiscal </t>
  </si>
  <si>
    <t>Recursos Propios</t>
  </si>
  <si>
    <t xml:space="preserve">Incorporación de recursos del Estímulo Fiscal con la finalidad de adquirir medicamento para el programa del interrupción legal del embarazo, pago de laudos, cinchos para perros, complementar el costo del sistema integral de información, complementar el pago del 3% del impuesto sobre nóminas del personal eventual que labora en el Organismo; así como para la compra de montacargas; por último para la adecuación de espacios en centros de Salud del Organismo. La Población beneficiada fue la del Distrito Federal y zona conurbada que no cuenta con seguridad social.
</t>
  </si>
  <si>
    <t>Incorporación del remanente del Convenio AFASPE</t>
  </si>
  <si>
    <t>Dar la atención en los retos de la Salud que enfrenta el País, a los cuales se han asociado metas estratégicas, líneas de acción y actividades que corresponden a las prioridades del Sector Salud, para contribuir en el logro de los objetivos del plan nacional de desarrollo, y destaca, en materia de Salud Pública, la estrategia destinada a Fortalecer e Integrar las Acciones de Promoción de la Salud, prevención y control de las enfermedades y beneficiar a la población del Distrito Federal y zona conurbada que no cuenta con Seguridad Social en las 16 Jurisdicciones Sanitarias.</t>
  </si>
  <si>
    <t>Incorporación del Convenio Calidad en los Servicios de Salud</t>
  </si>
  <si>
    <t xml:space="preserve">Fortalecer los Centros de Salud, mediante la adquisición de equipo e instrumental médico y de laboratorio, equipo de cómputo y mobiliario y beneficiar la población del Distrito Federal y zona conurbada que no cuenta con Seguridad Social de los Centros de Salud: San Miguel Teotongo, Ixnahualtongo, ampliación presidentes y Zapotitla.
</t>
  </si>
  <si>
    <t>Incorporación del remanente FASSA</t>
  </si>
  <si>
    <t>Con este recurso se complementaron los autorizados por la Federación  para la compra de mobiliario, equipo de cómputo, mantenimiento mayor a Centros de Salud y Jurisdicciones Sanitarias, medicamentos, personal eventual para los Centros de Salud.</t>
  </si>
  <si>
    <t>Incorporacion del remanente del Convenio FOROSS</t>
  </si>
  <si>
    <t>La remodelación fue para alojar el Centro de Rehabilitación para niños con discapacidad y trastornos mentales de la infancia.</t>
  </si>
  <si>
    <t>Remanente Gasto Catastrófico - Cuidados Intensivos Neonatales</t>
  </si>
  <si>
    <t xml:space="preserve">Recursos para brindar atención oportuna y de calidad a la población que demanda los servicios que otorga el Organismo en beneficio de la población del Distrito Federal afiliada en el Hospital General de Ticoman.
</t>
  </si>
  <si>
    <t>Remanente Intereses FASSA</t>
  </si>
  <si>
    <t>Recursos para el pago de vestuario del  personal médico y administrativo; materiales de curacion y para estimacion de obra de los mantenimientos mayores de Centros de Salud.</t>
  </si>
  <si>
    <t>Remanente Intereses Seguro Popular</t>
  </si>
  <si>
    <t>Recursos para el pago de sustancias quimicas, materiales de curación, así como para los mantenimientose equipos e instrumentales médicos y de maquinaria y equipo de los Centros de Salud.</t>
  </si>
  <si>
    <t>Remanente Propios</t>
  </si>
  <si>
    <t>Incorporación de recursos del remanente de propios obtenidos al cierre del ejercicio 2014 con estos recursos se llevo  a cabo obras de adecuación de espacio, adquisición de equipo médico, mantenimientos menores de inmuebles.</t>
  </si>
  <si>
    <t>Remanente Seguro Popular</t>
  </si>
  <si>
    <t>Se incorpora el remanente obtenido en el ejercicio 2014 del Seguro Popular para la adquisición de medicamentos, materiales de curación, sustancias químicas, mantenimiento de equipo médico, pago de servicios generales, entre otros. Para estar en condiciones de atender a la población del Distrito Federal y zona conurbada que no cuenta con Seguridad Social en las 16 Jurisdicciones Sanitarias.</t>
  </si>
  <si>
    <t>Incorporacón de Recursos del Seguro Popular</t>
  </si>
  <si>
    <t xml:space="preserve">Recursos para la adquisición de medicamentos, materiales y accesorios y suministros médicos, contratación de servicios tales como agua, luz, teléfono, limpieza, policía, mantenimiento de equipo médico, entré otros así mismo para complementar el presupuesto para el pago del personal médico y de enfermería involucrados directamente en la prestación  de Servicios de Salud incluidas en el catalogo universal de Servicios de Salud (CAUSES) y en beneficio de la población derechohabiente, así como la población del Distrito Federal y zona conurbada que no cuenta con Seguridad Social en las 16 Jurisdicciones Sanitarias.
</t>
  </si>
  <si>
    <t>Siniestros</t>
  </si>
  <si>
    <t xml:space="preserve">Captar los recursos con la finalidad de incorporar al presupuesto de Ingresos Propios los finiquitos generados por siniestros. Los cuales serán dirigidos a la Población demandante de los Servicios de la unidad afectada.
</t>
  </si>
  <si>
    <t>Unidades Médicas Móviles</t>
  </si>
  <si>
    <t>Desarrollar las actividades  con criterios de calidad, anticipación y resolutividad, mediante equipos itinerantes de salud, a la población que habita en microregiones de bajo índice de desarrollo humano y va dirigido a la población de las zonas de alta marginalidad.</t>
  </si>
  <si>
    <t>Ayudas sociales a voluntarios del Seguro Popular</t>
  </si>
  <si>
    <t>Denominación del Fideicomiso:</t>
  </si>
  <si>
    <t>Fecha de su constitución:</t>
  </si>
  <si>
    <t>Fideicomitente:</t>
  </si>
  <si>
    <t>Fideicomisario:</t>
  </si>
  <si>
    <t xml:space="preserve">Fiduciario: </t>
  </si>
  <si>
    <t>Objeto de su constitución:</t>
  </si>
  <si>
    <t>Modificaciones al objeto de su constitución:</t>
  </si>
  <si>
    <t>Objeto actual:</t>
  </si>
  <si>
    <t>Disponibilidad de Recursos al Finalizar el Trimestre Anterior:</t>
  </si>
  <si>
    <t>Disponibilidad de Recursos al Finalizar el Trimestre de Referencia:</t>
  </si>
  <si>
    <t>Variación de la Disponibilidad:</t>
  </si>
  <si>
    <t>Capital:</t>
  </si>
  <si>
    <t>Pasivo:</t>
  </si>
  <si>
    <t>Activo:</t>
  </si>
  <si>
    <t>Naturaleza del Gasto:</t>
  </si>
  <si>
    <t>Destino del Gasto:</t>
  </si>
  <si>
    <t>Monto Ejercido</t>
  </si>
  <si>
    <t>A) Las cifras señaladas corresponden a los pasantes ACTIVOS de Servicio Social de las Carreras de Medicina, Odontología, Enfermería, Psicología y carreras afines de las Promociones Febrero 2015 y Agosto 2015.</t>
  </si>
  <si>
    <t>META FÍSICA ALCANZADA AL PERÍODO : 3,296,369 consultas</t>
  </si>
  <si>
    <t>META FÍSICA ALCANZADA AL PERÍODO : 311,089 consultas</t>
  </si>
  <si>
    <t>META FÍSICA ALCANZADA AL PERÍODO : 4,691 egreso/hospitalario</t>
  </si>
  <si>
    <t>META FÍSICA ALCANZADA AL PERÍODO : 2,078,227 atenciones</t>
  </si>
  <si>
    <t>META FÍSICA ALCANZADA AL PERÍODO : 95,627 consultas</t>
  </si>
  <si>
    <t xml:space="preserve">1.9
En el periodo se registraron 11 defunciones /554 egresos * 100 que es igual a 1.9
</t>
  </si>
  <si>
    <t>FONDO, CONVENIO O SUBSIDIO: Intereses del Fondo de Aportaciones para los Servicios de Salud (FASSA)</t>
  </si>
  <si>
    <t>FONDO, CONVENIO O SUBSIDIO: Intereses del Seguro Popular</t>
  </si>
  <si>
    <t>FONDO, CONVENIO O SUBSIDIO: Remanente Caravanas de la Salud</t>
  </si>
  <si>
    <t>FONDO, CONVENIO O SUBSIDIO: Remanente CARAVANAS</t>
  </si>
  <si>
    <t>PRESUPUESTO PROGRAMADO : 1,000,000.00</t>
  </si>
  <si>
    <t>PRESUPUESTO EJERCIDO :  79,453.62</t>
  </si>
  <si>
    <t>GASTO CORRIENTE EJERCIDO : 79,453.62</t>
  </si>
  <si>
    <t>GASTO DE CAPITAL EJERCIDO :  0.00</t>
  </si>
  <si>
    <t>PRESUPUESTO PROGRAMADO : 13,411,954.25</t>
  </si>
  <si>
    <t>PRESUPUESTO EJERCIDO :  115,562.56</t>
  </si>
  <si>
    <t>GASTO CORRIENTE EJERCIDO : 115,562.56</t>
  </si>
  <si>
    <t>PRESUPUESTO PROGRAMADO : 35,861,876.19</t>
  </si>
  <si>
    <t>PRESUPUESTO EJERCIDO :  7,547,653.66</t>
  </si>
  <si>
    <t>GASTO CORRIENTE EJERCIDO : 7,547,653.66</t>
  </si>
  <si>
    <t>PRESUPUESTO PROGRAMADO : 73,445,351.82</t>
  </si>
  <si>
    <t>PRESUPUESTO EJERCIDO :  5,375,602.3</t>
  </si>
  <si>
    <t>GASTO CORRIENTE EJERCIDO : 5,375,602.3</t>
  </si>
  <si>
    <t>PRESUPUESTO PROGRAMADO : 3,550,041,470.3</t>
  </si>
  <si>
    <t>PRESUPUESTO EJERCIDO :  2,673,664,738.65</t>
  </si>
  <si>
    <t>GASTO CORRIENTE EJERCIDO : 2,673,664,738.65</t>
  </si>
  <si>
    <t>PRESUPUESTO PROGRAMADO : 29,626,180.63</t>
  </si>
  <si>
    <t>PRESUPUESTO EJERCIDO :  25,044,739.11</t>
  </si>
  <si>
    <t>GASTO CORRIENTE EJERCIDO : 25,044,739.11</t>
  </si>
  <si>
    <t>PRESUPUESTO PROGRAMADO : 120,947,141.00</t>
  </si>
  <si>
    <t>PRESUPUESTO EJERCIDO :  117,315,974.70</t>
  </si>
  <si>
    <t>GASTO CORRIENTE EJERCIDO : 117,315,974.70</t>
  </si>
  <si>
    <t>PRESUPUESTO PROGRAMADO : 35,101,207.48</t>
  </si>
  <si>
    <t>PRESUPUESTO EJERCIDO :  2,752,290.60</t>
  </si>
  <si>
    <t>GASTO CORRIENTE EJERCIDO : 2,752,290.60</t>
  </si>
  <si>
    <t>PRESUPUESTO PROGRAMADO : 59,681,787.43</t>
  </si>
  <si>
    <t>PRESUPUESTO EJERCIDO :  37,640,055.97</t>
  </si>
  <si>
    <t>GASTO CORRIENTE EJERCIDO : 37,640,055.97</t>
  </si>
  <si>
    <t>Intereses del Fondo de Aportaciones para  los Servicios de Salud</t>
  </si>
  <si>
    <t>Intereses del Seguro Popular</t>
  </si>
  <si>
    <t>Remanente Caravanas de la Salud</t>
  </si>
  <si>
    <t>Ayudas sociales a instituciones sin fines de lucro.</t>
  </si>
  <si>
    <t>Ayudas sociales a personas u hogares de escasos recursos del AFASPE</t>
  </si>
  <si>
    <r>
      <t xml:space="preserve">B) Acciones Realizadas con Gasto Corriente:  </t>
    </r>
    <r>
      <rPr>
        <sz val="9"/>
        <rFont val="Gotham Rounded Book"/>
        <family val="3"/>
      </rPr>
      <t xml:space="preserve">La atención médica especializada se ha fortalecido a través  de la contratación  de médicos en diferentes servicios las que destacan, la unidad de valoración materno fetal donde se cuenta con 6 ginecólogos,quienes están haciendo la identificación de alteraciones en etapas tempranas del embarazo disminuyendo el riesgo al final de la gestación  también se destaca la contratación de ginecólogos  en  16 clínicas de colposcopia  para la atención alteraciones  detectadas en las citologias  cervico vaginales . Estas acciones han permitido  incrementar  el número de consultas  especializadas teniendo un logro de 108 por ciento </t>
    </r>
    <r>
      <rPr>
        <b/>
        <sz val="9"/>
        <rFont val="Gotham Rounded Book"/>
        <family val="3"/>
      </rPr>
      <t xml:space="preserve">
</t>
    </r>
  </si>
  <si>
    <t xml:space="preserve">C) Acciones Realizadas con Gasto de Inversión: </t>
  </si>
  <si>
    <r>
      <t xml:space="preserve">B) Acciones Realizadas con Gasto Corriente:   </t>
    </r>
    <r>
      <rPr>
        <sz val="9"/>
        <rFont val="Gotham Rounded Book"/>
        <family val="3"/>
      </rPr>
      <t>El servicio otorgado referente al Programa de Salud Sexual y Reproductiva fue de 2 065 563 atenciones. Las acciones realizadas fueron la consejeria para el otorgamiento de mètodos de Planificaciòn familiar y anticoncepciòn, con un enfòque  de libre decisiòn.</t>
    </r>
  </si>
  <si>
    <t xml:space="preserve">B) Acciones Realizadas con Gasto Corriente: </t>
  </si>
  <si>
    <t>B) Acciones Realizadas con Gasto Corriente:</t>
  </si>
  <si>
    <t>C) Acciones Realizadas con Gasto de Inversión:</t>
  </si>
  <si>
    <t>META FÍSICA ALCANZADA AL PERÍODO : 4,014,158 eventos</t>
  </si>
  <si>
    <t>EJE DEL PROGRAMA GENERAL DE DESARROLLO 2013-2018: Eje 2. Equidad</t>
  </si>
  <si>
    <r>
      <t xml:space="preserve">B) Acciones Realizadas con Gasto Corriente: </t>
    </r>
    <r>
      <rPr>
        <sz val="9"/>
        <rFont val="Gotham Rounded Book"/>
        <family val="3"/>
      </rPr>
      <t>Difundir información sobre el derecho a la salud, las principales enfermedades y riesgos para la salud que afectan a la población capitalina, las formas de prevenirlas, los programas, servicios y acciones de salud existentes para atenderlos. La meta está integrada por sesiones educativas impartida en planteles de educación básica, en Centos de Salud o en alguna otra institución que lo solicite; actividadespreventivas de salud bucal: instrucción de técnica de cepillado, instrucción de uso de hilo dental y enjuagues de fluoruro de sodio; consultas de primera vez y subsecuentes a adolescentes sobre salud sexual y reproductiva. Se beneficia a los alumnos de educación básica y población en general que asiste a los Centros de Salud de las 16 Jurisdicciones Sanitarias y personal de instituciones que soliciten el servicio.</t>
    </r>
  </si>
  <si>
    <t>META FÍSICA ALCANZADA AL PERÍODO : 24,600 atenciones</t>
  </si>
  <si>
    <r>
      <t xml:space="preserve">B) Acciones Realizadas con Gasto Corriente:  </t>
    </r>
    <r>
      <rPr>
        <sz val="9"/>
        <rFont val="Gotham Rounded Book"/>
        <family val="3"/>
      </rPr>
      <t>Círugias de esterilización canina y felina.</t>
    </r>
  </si>
  <si>
    <t>META FÍSICA ALCANZADA AL PERÍODO : 1,031,000 dosis</t>
  </si>
  <si>
    <r>
      <t xml:space="preserve">B) Acciones Realizadas con Gasto Corriente:   </t>
    </r>
    <r>
      <rPr>
        <sz val="9"/>
        <rFont val="Gotham Rounded Book"/>
        <family val="3"/>
      </rPr>
      <t>Vacuna Antirrábica canina y felina a perros y gatos que habitan en el D.F.</t>
    </r>
  </si>
  <si>
    <t>META FÍSICA ALCANZADA AL PERÍODO :  1,903,099 dosis</t>
  </si>
  <si>
    <r>
      <t xml:space="preserve">B) Acciones Realizadas con Gasto Corriente:  </t>
    </r>
    <r>
      <rPr>
        <sz val="9"/>
        <rFont val="Gotham Rounded Book"/>
        <family val="3"/>
      </rPr>
      <t>Este programa está dirigido a todos los grupos vulnerbles con lugar de residencia en el Distrito Federal, consiste en aplicación de vacunas del esquema básico de inmunizaciones, que previenen enfermedades como polimielitis, difteria, tosferina, tetanos, hepatitis, saramión, rubeola, paratiditis, tuberculosis. Durante el Período Enero - Junio se aplicaron 1,212,364 vacunas a menos de 5 años de edad; 88,250 vacunas aplicadas a escolares; 170,242 vacunas a mujeres de edad fértil; 18,762 vacunas a mujeres embarazadas; a la población de 13 a 39 años se aplicaron 2,909 vacunas; población mayor de 60 años de edad se aplicaron 410,572 vacunas. 
La cobertura de aplicación de vacunas en la población atendida por los SSPDF en grupos menores de 5 años de edad es de 100%, 84.6% en escolares que depende al abasto de la vacuna por parte de la Federación, en mujeres en edad fértil la cobertura fue de 85.8%; en mujeres embarazadas 94.3%; población de 13 a 39 años en 100% y de la población mayor a los 60 fue 140%.
Se mantiene la erradicación de la poliomelitis causada por el poli virus silvestre, con el 0% de casos; se mantiene la eliminación de la difteria con el 0% de casos; el control de casos de enfermedades diarreicas causadas por rotavirus 7 casos sospechosos reportados que representa el 75% más en compración con el mismo período del año anterior 4 casos; se mantiene la eliminación del tétanos neonatal con el 0% de casos. Se mantiene en control los casos de tosferina, identificando 2 casos confirmados en el mismo período del año anterior se presentaron 0 casos, se han reducido las infecciones respiratorias agudas causadas por el virus de la influenza y las complicaciones por la misma, obsevándose que para el grupo de menores de 5 años de edad se registraron 15 casos que corresponde al 8.5% del total de casos de influenza y para el 2014 fue del 10.7%; se mantiene la eliminación de casos de sarampión, rubeola congénita, del tétanos en adulto, así como las infecciones graves causadas por haemophilus influenzae tipo B.</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</si>
</sst>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_(* \(#,##0.0\);_(*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
    <numFmt numFmtId="178" formatCode="_-* #,##0.0_-;\-* #,##0.0_-;_-* &quot;-&quot;??_-;_-@_-"/>
    <numFmt numFmtId="179" formatCode="_-* #,##0_-;\-* #,##0_-;_-* &quot;-&quot;??_-;_-@_-"/>
    <numFmt numFmtId="180" formatCode="#,##0.0;[Red]\(#,##0.0\)"/>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 numFmtId="204" formatCode="#,##0.0_ ;\-#,##0.0\ "/>
    <numFmt numFmtId="205" formatCode="#,##0.0_ ;[Red]\-#,##0.0\ "/>
    <numFmt numFmtId="206" formatCode="#,##0_ ;\-#,##0\ "/>
    <numFmt numFmtId="207" formatCode="_-&quot;$&quot;* #,##0.00000000_-;\-&quot;$&quot;* #,##0.00000000_-;_-&quot;$&quot;* &quot;-&quot;????????_-;_-@_-"/>
  </numFmts>
  <fonts count="52">
    <font>
      <sz val="10"/>
      <name val="Arial"/>
      <family val="0"/>
    </font>
    <font>
      <u val="single"/>
      <sz val="10"/>
      <color indexed="12"/>
      <name val="Arial"/>
      <family val="2"/>
    </font>
    <font>
      <u val="single"/>
      <sz val="10"/>
      <color indexed="36"/>
      <name val="Arial"/>
      <family val="2"/>
    </font>
    <font>
      <sz val="11"/>
      <color indexed="8"/>
      <name val="Calibri"/>
      <family val="2"/>
    </font>
    <font>
      <sz val="10"/>
      <name val="Gotham Rounded Book"/>
      <family val="3"/>
    </font>
    <font>
      <b/>
      <sz val="12"/>
      <name val="Gotham Rounded Book"/>
      <family val="3"/>
    </font>
    <font>
      <b/>
      <sz val="10"/>
      <name val="Gotham Rounded Book"/>
      <family val="3"/>
    </font>
    <font>
      <b/>
      <sz val="9"/>
      <name val="Gotham Rounded Book"/>
      <family val="3"/>
    </font>
    <font>
      <sz val="9"/>
      <name val="Gotham Rounded Book"/>
      <family val="3"/>
    </font>
    <font>
      <b/>
      <sz val="8"/>
      <name val="Gotham Rounded Book"/>
      <family val="3"/>
    </font>
    <font>
      <b/>
      <sz val="7"/>
      <name val="Gotham Rounded Book"/>
      <family val="3"/>
    </font>
    <font>
      <sz val="8"/>
      <name val="Gotham Rounded Book"/>
      <family val="3"/>
    </font>
    <font>
      <b/>
      <vertAlign val="superscript"/>
      <sz val="8"/>
      <name val="Gotham Rounded Book"/>
      <family val="3"/>
    </font>
    <font>
      <b/>
      <vertAlign val="superscript"/>
      <sz val="9"/>
      <name val="Gotham Rounded Book"/>
      <family val="3"/>
    </font>
    <font>
      <sz val="7"/>
      <name val="Gotham Rounded Book"/>
      <family val="3"/>
    </font>
    <font>
      <b/>
      <sz val="22"/>
      <name val="Gotham Rounded Book"/>
      <family val="3"/>
    </font>
    <font>
      <sz val="12"/>
      <name val="Gotham Rounded Book"/>
      <family val="3"/>
    </font>
    <font>
      <b/>
      <sz val="11"/>
      <name val="Gotham Rounded Book"/>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3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2D3D5"/>
        <bgColor indexed="64"/>
      </patternFill>
    </fill>
    <fill>
      <patternFill patternType="solid">
        <fgColor rgb="FFCCCC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409">
    <xf numFmtId="0" fontId="0" fillId="0" borderId="0" xfId="0" applyAlignment="1">
      <alignment/>
    </xf>
    <xf numFmtId="0" fontId="4" fillId="0" borderId="0" xfId="0" applyFont="1" applyAlignment="1">
      <alignment/>
    </xf>
    <xf numFmtId="0" fontId="10" fillId="0" borderId="0" xfId="0" applyFont="1" applyAlignment="1">
      <alignment horizontal="justify"/>
    </xf>
    <xf numFmtId="0" fontId="10" fillId="0" borderId="0" xfId="0" applyFont="1" applyAlignment="1">
      <alignment/>
    </xf>
    <xf numFmtId="0" fontId="9" fillId="0" borderId="10" xfId="0" applyFont="1" applyBorder="1" applyAlignment="1">
      <alignment horizontal="center" vertical="center" wrapText="1"/>
    </xf>
    <xf numFmtId="0" fontId="7" fillId="0" borderId="0" xfId="0" applyFont="1" applyAlignment="1">
      <alignment horizontal="left" vertical="top"/>
    </xf>
    <xf numFmtId="0" fontId="7" fillId="0" borderId="0" xfId="0" applyFont="1" applyAlignment="1">
      <alignment horizontal="center" vertical="top"/>
    </xf>
    <xf numFmtId="0" fontId="8" fillId="0" borderId="0" xfId="0" applyFont="1" applyAlignment="1">
      <alignment horizontal="left" vertical="top" indent="9"/>
    </xf>
    <xf numFmtId="0" fontId="8" fillId="0" borderId="0" xfId="0" applyFont="1" applyAlignment="1">
      <alignment horizontal="center" vertical="top"/>
    </xf>
    <xf numFmtId="0" fontId="5" fillId="0" borderId="0" xfId="0" applyFont="1" applyFill="1" applyBorder="1" applyAlignment="1">
      <alignment horizontal="center" vertical="center" wrapText="1"/>
    </xf>
    <xf numFmtId="0" fontId="4" fillId="0" borderId="0" xfId="0" applyFont="1" applyFill="1" applyAlignment="1">
      <alignment/>
    </xf>
    <xf numFmtId="0" fontId="6" fillId="0" borderId="0" xfId="0" applyFont="1" applyAlignment="1">
      <alignment/>
    </xf>
    <xf numFmtId="0" fontId="9" fillId="0" borderId="0" xfId="0" applyFont="1" applyAlignment="1">
      <alignment/>
    </xf>
    <xf numFmtId="0" fontId="4" fillId="0" borderId="0" xfId="64" applyFont="1" applyAlignment="1">
      <alignment wrapText="1"/>
      <protection/>
    </xf>
    <xf numFmtId="0" fontId="4" fillId="0" borderId="0" xfId="64" applyFont="1">
      <alignment/>
      <protection/>
    </xf>
    <xf numFmtId="0" fontId="4" fillId="0" borderId="0" xfId="65" applyFont="1" applyAlignment="1">
      <alignment wrapText="1"/>
      <protection/>
    </xf>
    <xf numFmtId="0" fontId="4" fillId="0" borderId="0" xfId="65" applyFont="1">
      <alignment/>
      <protection/>
    </xf>
    <xf numFmtId="0" fontId="7" fillId="0" borderId="0" xfId="64" applyFont="1" applyAlignment="1">
      <alignment horizontal="center" vertical="center" wrapText="1"/>
      <protection/>
    </xf>
    <xf numFmtId="0" fontId="4" fillId="0" borderId="0" xfId="58" applyFont="1">
      <alignment/>
      <protection/>
    </xf>
    <xf numFmtId="0" fontId="11" fillId="0" borderId="0" xfId="58" applyFont="1">
      <alignment/>
      <protection/>
    </xf>
    <xf numFmtId="0" fontId="9" fillId="0" borderId="11" xfId="58" applyFont="1" applyBorder="1" applyAlignment="1">
      <alignment vertical="center" wrapText="1"/>
      <protection/>
    </xf>
    <xf numFmtId="0" fontId="9" fillId="0" borderId="11" xfId="58" applyFont="1" applyBorder="1" applyAlignment="1">
      <alignment horizontal="justify" vertical="center" wrapText="1"/>
      <protection/>
    </xf>
    <xf numFmtId="0" fontId="9" fillId="0" borderId="11" xfId="58" applyFont="1" applyBorder="1" applyAlignment="1">
      <alignment horizontal="center" vertical="center" wrapText="1"/>
      <protection/>
    </xf>
    <xf numFmtId="0" fontId="9" fillId="0" borderId="10" xfId="58" applyFont="1" applyBorder="1" applyAlignment="1">
      <alignment horizontal="center" vertical="center" wrapText="1"/>
      <protection/>
    </xf>
    <xf numFmtId="43" fontId="9" fillId="0" borderId="11" xfId="53" applyFont="1" applyBorder="1" applyAlignment="1">
      <alignment horizontal="center" vertical="center" wrapText="1"/>
    </xf>
    <xf numFmtId="43" fontId="9" fillId="0" borderId="10" xfId="53" applyFont="1" applyBorder="1" applyAlignment="1">
      <alignment horizontal="center" vertical="center" wrapText="1"/>
    </xf>
    <xf numFmtId="43" fontId="9" fillId="0" borderId="11" xfId="53" applyFont="1" applyBorder="1" applyAlignment="1">
      <alignment horizontal="justify" vertical="center" wrapText="1"/>
    </xf>
    <xf numFmtId="0" fontId="11" fillId="0" borderId="0" xfId="0" applyFont="1" applyAlignment="1">
      <alignment/>
    </xf>
    <xf numFmtId="0" fontId="11" fillId="0" borderId="12" xfId="0" applyFont="1" applyBorder="1" applyAlignment="1">
      <alignment/>
    </xf>
    <xf numFmtId="0" fontId="7" fillId="0" borderId="0" xfId="0" applyFont="1" applyAlignment="1">
      <alignment horizontal="right" vertical="top"/>
    </xf>
    <xf numFmtId="0" fontId="8" fillId="0" borderId="0" xfId="0" applyFont="1" applyAlignment="1">
      <alignment horizontal="right" vertical="top"/>
    </xf>
    <xf numFmtId="0" fontId="4" fillId="0" borderId="0" xfId="60" applyFont="1">
      <alignment/>
      <protection/>
    </xf>
    <xf numFmtId="0" fontId="9" fillId="0" borderId="0" xfId="60" applyFont="1">
      <alignment/>
      <protection/>
    </xf>
    <xf numFmtId="0" fontId="8" fillId="0" borderId="0" xfId="60" applyFont="1" applyAlignment="1">
      <alignment horizontal="left" vertical="top"/>
      <protection/>
    </xf>
    <xf numFmtId="0" fontId="7" fillId="0" borderId="0" xfId="60" applyFont="1" applyAlignment="1">
      <alignment horizontal="left" vertical="top"/>
      <protection/>
    </xf>
    <xf numFmtId="0" fontId="7" fillId="0" borderId="0" xfId="60" applyFont="1" applyAlignment="1">
      <alignment horizontal="center" vertical="top"/>
      <protection/>
    </xf>
    <xf numFmtId="0" fontId="8" fillId="0" borderId="0" xfId="60" applyFont="1" applyAlignment="1">
      <alignment horizontal="left" vertical="top" indent="9"/>
      <protection/>
    </xf>
    <xf numFmtId="0" fontId="8" fillId="0" borderId="0" xfId="60" applyFont="1" applyAlignment="1">
      <alignment horizontal="center" vertical="top"/>
      <protection/>
    </xf>
    <xf numFmtId="0" fontId="4" fillId="0" borderId="0" xfId="57" applyFont="1">
      <alignment/>
      <protection/>
    </xf>
    <xf numFmtId="0" fontId="4" fillId="0" borderId="13" xfId="57" applyFont="1" applyBorder="1">
      <alignment/>
      <protection/>
    </xf>
    <xf numFmtId="0" fontId="8" fillId="0" borderId="14" xfId="57" applyFont="1" applyBorder="1">
      <alignment/>
      <protection/>
    </xf>
    <xf numFmtId="0" fontId="7" fillId="0" borderId="14" xfId="57" applyFont="1" applyBorder="1" applyAlignment="1">
      <alignment vertical="center"/>
      <protection/>
    </xf>
    <xf numFmtId="0" fontId="8" fillId="0" borderId="0" xfId="57" applyFont="1">
      <alignment/>
      <protection/>
    </xf>
    <xf numFmtId="0" fontId="9" fillId="0" borderId="12" xfId="0" applyFont="1" applyBorder="1" applyAlignment="1">
      <alignment horizontal="center" vertical="center"/>
    </xf>
    <xf numFmtId="0" fontId="9" fillId="0" borderId="12" xfId="0" applyFont="1" applyBorder="1" applyAlignment="1" quotePrefix="1">
      <alignment horizontal="center" vertical="center"/>
    </xf>
    <xf numFmtId="0" fontId="9" fillId="0" borderId="14" xfId="0" applyFont="1" applyBorder="1" applyAlignment="1">
      <alignment horizontal="center"/>
    </xf>
    <xf numFmtId="2" fontId="11" fillId="0" borderId="14" xfId="0" applyNumberFormat="1"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0" xfId="0" applyFont="1" applyAlignment="1">
      <alignment vertical="center"/>
    </xf>
    <xf numFmtId="0" fontId="11" fillId="0" borderId="12" xfId="0" applyFont="1" applyBorder="1" applyAlignment="1">
      <alignment vertical="center"/>
    </xf>
    <xf numFmtId="0" fontId="11" fillId="0" borderId="15" xfId="0" applyFont="1" applyBorder="1" applyAlignment="1">
      <alignment vertical="center"/>
    </xf>
    <xf numFmtId="0" fontId="11" fillId="0" borderId="12" xfId="0" applyFont="1" applyBorder="1" applyAlignment="1">
      <alignment horizontal="justify" vertical="center"/>
    </xf>
    <xf numFmtId="0" fontId="9" fillId="0" borderId="15" xfId="0" applyFont="1" applyBorder="1" applyAlignment="1">
      <alignment horizontal="justify" vertical="center"/>
    </xf>
    <xf numFmtId="0" fontId="11" fillId="0" borderId="15" xfId="0" applyFont="1" applyBorder="1" applyAlignment="1">
      <alignment horizontal="justify" vertical="center"/>
    </xf>
    <xf numFmtId="0" fontId="11" fillId="0" borderId="16" xfId="0" applyFont="1" applyBorder="1" applyAlignment="1">
      <alignment horizontal="justify" vertical="center"/>
    </xf>
    <xf numFmtId="0" fontId="11" fillId="0" borderId="17" xfId="0" applyFont="1" applyBorder="1" applyAlignment="1">
      <alignment horizontal="justify" vertical="center"/>
    </xf>
    <xf numFmtId="0" fontId="9" fillId="0" borderId="15" xfId="0" applyFont="1" applyBorder="1" applyAlignment="1">
      <alignment horizontal="center" vertical="center"/>
    </xf>
    <xf numFmtId="0" fontId="9" fillId="0" borderId="10" xfId="0" applyFont="1" applyBorder="1" applyAlignment="1">
      <alignment horizontal="justify" vertical="center"/>
    </xf>
    <xf numFmtId="179" fontId="11" fillId="0" borderId="15" xfId="48" applyNumberFormat="1" applyFont="1" applyBorder="1" applyAlignment="1">
      <alignment vertical="center"/>
    </xf>
    <xf numFmtId="43" fontId="11" fillId="0" borderId="15" xfId="48" applyFont="1" applyBorder="1" applyAlignment="1">
      <alignment vertical="center"/>
    </xf>
    <xf numFmtId="178" fontId="11" fillId="0" borderId="15" xfId="48" applyNumberFormat="1" applyFont="1" applyBorder="1" applyAlignment="1">
      <alignment vertical="center"/>
    </xf>
    <xf numFmtId="0" fontId="7" fillId="0" borderId="18" xfId="0" applyFont="1" applyBorder="1" applyAlignment="1">
      <alignment vertical="top" wrapText="1"/>
    </xf>
    <xf numFmtId="0" fontId="9" fillId="0" borderId="0" xfId="0" applyFont="1" applyAlignment="1">
      <alignment horizontal="justify" vertical="center"/>
    </xf>
    <xf numFmtId="0" fontId="14" fillId="0" borderId="0" xfId="60" applyFont="1" applyFill="1" applyAlignment="1">
      <alignment horizontal="left" vertical="top"/>
      <protection/>
    </xf>
    <xf numFmtId="0" fontId="4" fillId="0" borderId="0" xfId="0" applyFont="1" applyBorder="1" applyAlignment="1">
      <alignment/>
    </xf>
    <xf numFmtId="0" fontId="7" fillId="0" borderId="0" xfId="0" applyFont="1" applyBorder="1" applyAlignment="1">
      <alignment vertical="center"/>
    </xf>
    <xf numFmtId="0" fontId="5" fillId="0" borderId="0" xfId="0" applyFont="1" applyAlignment="1">
      <alignment vertical="center"/>
    </xf>
    <xf numFmtId="0" fontId="11" fillId="0" borderId="0" xfId="60" applyFont="1" applyAlignment="1">
      <alignment vertical="center"/>
      <protection/>
    </xf>
    <xf numFmtId="179" fontId="11" fillId="0" borderId="12" xfId="50" applyNumberFormat="1" applyFont="1" applyBorder="1" applyAlignment="1">
      <alignment vertical="center"/>
    </xf>
    <xf numFmtId="178" fontId="11" fillId="0" borderId="12" xfId="50" applyNumberFormat="1" applyFont="1" applyBorder="1" applyAlignment="1">
      <alignment vertical="center"/>
    </xf>
    <xf numFmtId="0" fontId="9" fillId="0" borderId="10" xfId="0" applyFont="1" applyBorder="1" applyAlignment="1">
      <alignment horizontal="center" vertical="center"/>
    </xf>
    <xf numFmtId="0" fontId="15" fillId="0" borderId="0" xfId="0" applyFont="1" applyAlignment="1">
      <alignment vertical="center"/>
    </xf>
    <xf numFmtId="0" fontId="16" fillId="0" borderId="13" xfId="0" applyFont="1" applyBorder="1" applyAlignment="1">
      <alignment/>
    </xf>
    <xf numFmtId="0" fontId="5" fillId="0" borderId="0" xfId="0" applyFont="1" applyAlignment="1">
      <alignment horizontal="left" vertical="center"/>
    </xf>
    <xf numFmtId="0" fontId="16" fillId="0" borderId="0" xfId="0" applyFont="1" applyBorder="1" applyAlignment="1">
      <alignment/>
    </xf>
    <xf numFmtId="0" fontId="16" fillId="0" borderId="0" xfId="0" applyFont="1" applyAlignment="1">
      <alignment/>
    </xf>
    <xf numFmtId="0" fontId="5" fillId="0" borderId="0" xfId="0" applyFont="1" applyBorder="1" applyAlignment="1">
      <alignment vertical="center"/>
    </xf>
    <xf numFmtId="0" fontId="4" fillId="0" borderId="0" xfId="60" applyFont="1" applyBorder="1">
      <alignment/>
      <protection/>
    </xf>
    <xf numFmtId="0" fontId="7" fillId="0" borderId="19" xfId="0" applyFont="1" applyBorder="1" applyAlignment="1">
      <alignment vertical="top" wrapText="1"/>
    </xf>
    <xf numFmtId="0" fontId="7" fillId="0" borderId="16" xfId="0" applyFont="1" applyBorder="1" applyAlignment="1">
      <alignment vertical="top" wrapText="1"/>
    </xf>
    <xf numFmtId="0" fontId="9" fillId="0" borderId="10" xfId="64" applyFont="1" applyBorder="1" applyAlignment="1">
      <alignment horizontal="justify" vertical="center" wrapText="1"/>
      <protection/>
    </xf>
    <xf numFmtId="0" fontId="11" fillId="0" borderId="10" xfId="64" applyFont="1" applyBorder="1" applyAlignment="1">
      <alignment horizontal="justify" vertical="center"/>
      <protection/>
    </xf>
    <xf numFmtId="0" fontId="9" fillId="0" borderId="10" xfId="64" applyFont="1" applyBorder="1" applyAlignment="1">
      <alignment horizontal="center" vertical="center" wrapText="1"/>
      <protection/>
    </xf>
    <xf numFmtId="0" fontId="9" fillId="33" borderId="20" xfId="0" applyFont="1" applyFill="1" applyBorder="1" applyAlignment="1">
      <alignment horizontal="centerContinuous" vertical="center"/>
    </xf>
    <xf numFmtId="0" fontId="9" fillId="33" borderId="10" xfId="0" applyFont="1" applyFill="1" applyBorder="1" applyAlignment="1">
      <alignment horizontal="center" wrapText="1"/>
    </xf>
    <xf numFmtId="0" fontId="9" fillId="33" borderId="10" xfId="0" applyFont="1" applyFill="1" applyBorder="1" applyAlignment="1">
      <alignment horizontal="center" vertical="center" wrapText="1"/>
    </xf>
    <xf numFmtId="0" fontId="9" fillId="33" borderId="18" xfId="0" applyFont="1" applyFill="1" applyBorder="1" applyAlignment="1">
      <alignment horizontal="centerContinuous" vertical="center" wrapText="1"/>
    </xf>
    <xf numFmtId="0" fontId="9" fillId="33" borderId="17" xfId="0" applyFont="1" applyFill="1" applyBorder="1" applyAlignment="1">
      <alignment horizontal="centerContinuous" vertical="center" wrapText="1"/>
    </xf>
    <xf numFmtId="0" fontId="9" fillId="33" borderId="11" xfId="0" applyFont="1" applyFill="1" applyBorder="1" applyAlignment="1">
      <alignment horizontal="centerContinuous" vertical="center" wrapText="1"/>
    </xf>
    <xf numFmtId="0" fontId="10" fillId="33" borderId="17" xfId="0" applyFont="1" applyFill="1" applyBorder="1" applyAlignment="1">
      <alignment horizontal="centerContinuous" vertical="center" wrapText="1"/>
    </xf>
    <xf numFmtId="0" fontId="10" fillId="33" borderId="10" xfId="0" applyFont="1" applyFill="1" applyBorder="1" applyAlignment="1">
      <alignment horizontal="center" vertical="center" wrapText="1"/>
    </xf>
    <xf numFmtId="0" fontId="9" fillId="33" borderId="20" xfId="0" applyFont="1" applyFill="1" applyBorder="1" applyAlignment="1">
      <alignment horizontal="justify" vertical="center" wrapText="1"/>
    </xf>
    <xf numFmtId="0" fontId="9" fillId="33" borderId="15" xfId="0" applyFont="1" applyFill="1" applyBorder="1" applyAlignment="1">
      <alignment horizontal="justify" vertical="center" wrapText="1"/>
    </xf>
    <xf numFmtId="0" fontId="9" fillId="33" borderId="0" xfId="60" applyFont="1" applyFill="1" applyBorder="1" applyAlignment="1">
      <alignment horizontal="centerContinuous" vertical="center" wrapText="1"/>
      <protection/>
    </xf>
    <xf numFmtId="0" fontId="9" fillId="33" borderId="16" xfId="60" applyFont="1" applyFill="1" applyBorder="1" applyAlignment="1">
      <alignment horizontal="centerContinuous" vertical="center" wrapText="1"/>
      <protection/>
    </xf>
    <xf numFmtId="0" fontId="10" fillId="33" borderId="10" xfId="60" applyFont="1" applyFill="1" applyBorder="1" applyAlignment="1">
      <alignment horizontal="center" vertical="center" wrapText="1"/>
      <protection/>
    </xf>
    <xf numFmtId="0" fontId="10" fillId="33" borderId="15" xfId="60" applyFont="1" applyFill="1" applyBorder="1" applyAlignment="1">
      <alignment horizontal="center" vertical="center" wrapText="1"/>
      <protection/>
    </xf>
    <xf numFmtId="0" fontId="7" fillId="33" borderId="10" xfId="0" applyFont="1" applyFill="1" applyBorder="1" applyAlignment="1">
      <alignment horizontal="left" vertical="center" wrapText="1"/>
    </xf>
    <xf numFmtId="0" fontId="7" fillId="33" borderId="10" xfId="58" applyFont="1" applyFill="1" applyBorder="1" applyAlignment="1">
      <alignment vertical="center" wrapText="1"/>
      <protection/>
    </xf>
    <xf numFmtId="0" fontId="9" fillId="33" borderId="12"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0" xfId="64" applyFont="1" applyFill="1" applyBorder="1" applyAlignment="1">
      <alignment horizontal="center" vertical="center" wrapText="1"/>
      <protection/>
    </xf>
    <xf numFmtId="0" fontId="9" fillId="33" borderId="14" xfId="64" applyFont="1" applyFill="1" applyBorder="1" applyAlignment="1">
      <alignment horizontal="center" vertical="center" wrapText="1"/>
      <protection/>
    </xf>
    <xf numFmtId="0" fontId="7" fillId="0" borderId="21" xfId="0" applyFont="1" applyBorder="1" applyAlignment="1">
      <alignment vertical="top" wrapText="1"/>
    </xf>
    <xf numFmtId="0" fontId="7" fillId="0" borderId="22" xfId="0" applyFont="1" applyBorder="1" applyAlignment="1">
      <alignment vertical="top" wrapText="1"/>
    </xf>
    <xf numFmtId="0" fontId="7" fillId="33" borderId="11" xfId="58" applyFont="1" applyFill="1" applyBorder="1" applyAlignment="1">
      <alignment vertical="center" wrapText="1"/>
      <protection/>
    </xf>
    <xf numFmtId="0" fontId="7" fillId="0" borderId="20" xfId="0" applyFont="1" applyBorder="1" applyAlignment="1" quotePrefix="1">
      <alignment horizontal="center"/>
    </xf>
    <xf numFmtId="0" fontId="7" fillId="0" borderId="12" xfId="0" applyFont="1" applyBorder="1" applyAlignment="1" quotePrefix="1">
      <alignment horizontal="center"/>
    </xf>
    <xf numFmtId="0" fontId="7" fillId="0" borderId="0" xfId="0" applyFont="1" applyBorder="1" applyAlignment="1" quotePrefix="1">
      <alignment horizontal="center"/>
    </xf>
    <xf numFmtId="0" fontId="8" fillId="0" borderId="23" xfId="0" applyFont="1" applyBorder="1" applyAlignment="1">
      <alignment/>
    </xf>
    <xf numFmtId="0" fontId="7" fillId="0" borderId="15" xfId="0" applyFont="1" applyBorder="1" applyAlignment="1">
      <alignment horizontal="center" wrapText="1"/>
    </xf>
    <xf numFmtId="0" fontId="7" fillId="0" borderId="13" xfId="0" applyFont="1" applyBorder="1" applyAlignment="1" quotePrefix="1">
      <alignment horizontal="center"/>
    </xf>
    <xf numFmtId="0" fontId="8" fillId="0" borderId="16" xfId="0" applyFont="1" applyBorder="1" applyAlignment="1">
      <alignment/>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top"/>
    </xf>
    <xf numFmtId="0" fontId="7" fillId="0" borderId="13" xfId="0" applyFont="1" applyBorder="1" applyAlignment="1">
      <alignment horizontal="center" vertical="center"/>
    </xf>
    <xf numFmtId="0" fontId="7" fillId="0" borderId="12" xfId="0" applyFont="1" applyBorder="1" applyAlignment="1">
      <alignment horizontal="center" vertical="top"/>
    </xf>
    <xf numFmtId="0" fontId="7" fillId="0" borderId="10" xfId="0" applyFont="1" applyBorder="1" applyAlignment="1">
      <alignment horizontal="center" vertical="center" wrapText="1"/>
    </xf>
    <xf numFmtId="0" fontId="7" fillId="0" borderId="14" xfId="0" applyFont="1" applyBorder="1" applyAlignment="1">
      <alignment horizontal="center" vertical="center"/>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4" xfId="0" applyFont="1" applyBorder="1" applyAlignment="1">
      <alignment/>
    </xf>
    <xf numFmtId="0" fontId="7" fillId="0" borderId="0" xfId="0" applyFont="1" applyBorder="1" applyAlignment="1">
      <alignment horizontal="left" vertical="center"/>
    </xf>
    <xf numFmtId="0" fontId="7" fillId="0" borderId="13" xfId="0" applyFont="1" applyBorder="1" applyAlignment="1">
      <alignment horizontal="left" vertical="center"/>
    </xf>
    <xf numFmtId="4" fontId="7" fillId="0" borderId="15" xfId="0" applyNumberFormat="1" applyFont="1" applyBorder="1" applyAlignment="1" quotePrefix="1">
      <alignment horizontal="right"/>
    </xf>
    <xf numFmtId="4" fontId="8" fillId="0" borderId="12" xfId="0" applyNumberFormat="1" applyFont="1" applyBorder="1" applyAlignment="1">
      <alignment horizontal="right" vertical="top"/>
    </xf>
    <xf numFmtId="4" fontId="8" fillId="0" borderId="15" xfId="0" applyNumberFormat="1" applyFont="1" applyBorder="1" applyAlignment="1">
      <alignment horizontal="right" vertical="top"/>
    </xf>
    <xf numFmtId="4" fontId="7" fillId="0" borderId="10" xfId="0" applyNumberFormat="1" applyFont="1" applyBorder="1" applyAlignment="1">
      <alignment horizontal="right"/>
    </xf>
    <xf numFmtId="0" fontId="8" fillId="0" borderId="22" xfId="0" applyFont="1" applyBorder="1" applyAlignment="1">
      <alignment horizontal="justify" vertical="top" wrapText="1"/>
    </xf>
    <xf numFmtId="0" fontId="8" fillId="0" borderId="16" xfId="0" applyFont="1" applyBorder="1" applyAlignment="1">
      <alignment horizontal="justify" vertical="top" wrapText="1"/>
    </xf>
    <xf numFmtId="0" fontId="8" fillId="0" borderId="17" xfId="0" applyFont="1" applyBorder="1" applyAlignment="1">
      <alignment horizontal="justify" vertical="top" wrapText="1"/>
    </xf>
    <xf numFmtId="0" fontId="8" fillId="0" borderId="12" xfId="0" applyFont="1" applyBorder="1" applyAlignment="1" quotePrefix="1">
      <alignment horizontal="center" vertical="center" wrapText="1"/>
    </xf>
    <xf numFmtId="0" fontId="8" fillId="0" borderId="12" xfId="0" applyFont="1" applyBorder="1" applyAlignment="1">
      <alignment vertical="center" wrapText="1"/>
    </xf>
    <xf numFmtId="0" fontId="8" fillId="0" borderId="12" xfId="0" applyFont="1" applyBorder="1" applyAlignment="1">
      <alignment horizontal="justify" vertical="center" wrapText="1"/>
    </xf>
    <xf numFmtId="0" fontId="8" fillId="0" borderId="12" xfId="0" applyFont="1" applyBorder="1" applyAlignment="1">
      <alignment horizontal="center" vertical="center" wrapText="1"/>
    </xf>
    <xf numFmtId="179" fontId="8" fillId="0" borderId="12" xfId="50" applyNumberFormat="1" applyFont="1" applyBorder="1" applyAlignment="1">
      <alignment horizontal="center" vertical="center" wrapText="1"/>
    </xf>
    <xf numFmtId="179" fontId="8" fillId="0" borderId="12" xfId="50" applyNumberFormat="1" applyFont="1" applyBorder="1" applyAlignment="1">
      <alignment vertical="center" wrapText="1"/>
    </xf>
    <xf numFmtId="43" fontId="7" fillId="0" borderId="12" xfId="50" applyFont="1" applyBorder="1" applyAlignment="1">
      <alignment horizontal="right" vertical="center" wrapText="1"/>
    </xf>
    <xf numFmtId="178" fontId="8" fillId="0" borderId="12" xfId="50" applyNumberFormat="1" applyFont="1" applyBorder="1" applyAlignment="1">
      <alignment vertical="center" wrapText="1"/>
    </xf>
    <xf numFmtId="0" fontId="8" fillId="0" borderId="12" xfId="0" applyFont="1" applyBorder="1" applyAlignment="1" quotePrefix="1">
      <alignment horizontal="justify" vertical="center" wrapText="1"/>
    </xf>
    <xf numFmtId="4" fontId="7" fillId="0" borderId="12" xfId="0" applyNumberFormat="1" applyFont="1" applyBorder="1" applyAlignment="1" quotePrefix="1">
      <alignment horizontal="right" vertical="center" wrapText="1"/>
    </xf>
    <xf numFmtId="177" fontId="8" fillId="0" borderId="12" xfId="0" applyNumberFormat="1" applyFont="1" applyBorder="1" applyAlignment="1" quotePrefix="1">
      <alignment horizontal="center" vertical="center" wrapText="1"/>
    </xf>
    <xf numFmtId="3" fontId="8" fillId="0" borderId="12" xfId="50" applyNumberFormat="1" applyFont="1" applyBorder="1" applyAlignment="1">
      <alignment horizontal="center" vertical="center" wrapText="1"/>
    </xf>
    <xf numFmtId="177" fontId="8" fillId="0" borderId="12" xfId="50" applyNumberFormat="1" applyFont="1" applyBorder="1" applyAlignment="1">
      <alignment horizontal="center" vertical="center" wrapText="1"/>
    </xf>
    <xf numFmtId="4" fontId="8" fillId="0" borderId="12" xfId="50" applyNumberFormat="1" applyFont="1" applyBorder="1" applyAlignment="1">
      <alignment horizontal="right" vertical="center" wrapText="1"/>
    </xf>
    <xf numFmtId="177" fontId="8" fillId="0" borderId="12" xfId="0" applyNumberFormat="1" applyFont="1" applyBorder="1" applyAlignment="1">
      <alignment vertical="center" wrapText="1"/>
    </xf>
    <xf numFmtId="177" fontId="8" fillId="0" borderId="12" xfId="50" applyNumberFormat="1" applyFont="1" applyBorder="1" applyAlignment="1">
      <alignment vertical="center" wrapText="1"/>
    </xf>
    <xf numFmtId="4" fontId="7" fillId="0" borderId="12" xfId="50" applyNumberFormat="1" applyFont="1" applyBorder="1" applyAlignment="1">
      <alignment horizontal="right" vertical="center" wrapText="1"/>
    </xf>
    <xf numFmtId="177" fontId="8" fillId="0" borderId="12" xfId="0" applyNumberFormat="1" applyFont="1" applyBorder="1" applyAlignment="1">
      <alignment horizontal="center" vertical="center" wrapText="1"/>
    </xf>
    <xf numFmtId="3" fontId="8" fillId="0" borderId="12" xfId="0" applyNumberFormat="1" applyFont="1" applyBorder="1" applyAlignment="1" quotePrefix="1">
      <alignment horizontal="center" vertical="center" wrapText="1"/>
    </xf>
    <xf numFmtId="4" fontId="8" fillId="0" borderId="12" xfId="0" applyNumberFormat="1" applyFont="1" applyBorder="1" applyAlignment="1" quotePrefix="1">
      <alignment horizontal="right" vertical="center" wrapText="1"/>
    </xf>
    <xf numFmtId="4" fontId="11" fillId="0" borderId="12" xfId="50" applyNumberFormat="1" applyFont="1" applyBorder="1" applyAlignment="1">
      <alignment horizontal="center" vertical="center" wrapText="1"/>
    </xf>
    <xf numFmtId="177" fontId="11" fillId="0" borderId="12" xfId="0" applyNumberFormat="1" applyFont="1" applyBorder="1" applyAlignment="1">
      <alignment horizontal="center" vertical="center" wrapText="1"/>
    </xf>
    <xf numFmtId="177" fontId="11" fillId="0" borderId="12" xfId="50" applyNumberFormat="1" applyFont="1" applyBorder="1" applyAlignment="1">
      <alignment horizontal="center" vertical="center" wrapText="1"/>
    </xf>
    <xf numFmtId="4" fontId="7" fillId="0" borderId="12" xfId="50" applyNumberFormat="1" applyFont="1" applyBorder="1" applyAlignment="1">
      <alignment horizontal="right" wrapText="1"/>
    </xf>
    <xf numFmtId="0" fontId="8" fillId="0" borderId="12" xfId="0" applyFont="1" applyBorder="1" applyAlignment="1" quotePrefix="1">
      <alignment horizontal="justify" vertical="top" wrapText="1"/>
    </xf>
    <xf numFmtId="43" fontId="8" fillId="0" borderId="12" xfId="0" applyNumberFormat="1" applyFont="1" applyBorder="1" applyAlignment="1">
      <alignment vertical="center" wrapText="1"/>
    </xf>
    <xf numFmtId="0" fontId="8" fillId="0" borderId="12" xfId="0" applyFont="1" applyBorder="1" applyAlignment="1">
      <alignment horizontal="justify" vertical="top" wrapText="1"/>
    </xf>
    <xf numFmtId="0" fontId="8" fillId="0" borderId="12" xfId="0" applyFont="1" applyBorder="1" applyAlignment="1">
      <alignment horizontal="left" vertical="center" wrapText="1"/>
    </xf>
    <xf numFmtId="0" fontId="8" fillId="0" borderId="15" xfId="0" applyFont="1" applyBorder="1" applyAlignment="1">
      <alignment horizontal="justify" vertical="top" wrapText="1"/>
    </xf>
    <xf numFmtId="43" fontId="8" fillId="0" borderId="12" xfId="0" applyNumberFormat="1" applyFont="1" applyBorder="1" applyAlignment="1">
      <alignment horizontal="justify" vertical="top"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2" xfId="0" applyFont="1" applyBorder="1" applyAlignment="1" quotePrefix="1">
      <alignment horizontal="left" vertical="center" wrapText="1"/>
    </xf>
    <xf numFmtId="0" fontId="8" fillId="0" borderId="15" xfId="0" applyFont="1" applyBorder="1" applyAlignment="1">
      <alignment horizontal="left" vertical="center" wrapText="1"/>
    </xf>
    <xf numFmtId="0" fontId="7" fillId="0" borderId="20" xfId="60" applyFont="1" applyBorder="1" applyAlignment="1">
      <alignment horizontal="center" vertical="center"/>
      <protection/>
    </xf>
    <xf numFmtId="0" fontId="7" fillId="0" borderId="12" xfId="60" applyFont="1" applyBorder="1" applyAlignment="1">
      <alignment horizontal="center" vertical="center"/>
      <protection/>
    </xf>
    <xf numFmtId="0" fontId="7" fillId="0" borderId="12" xfId="60" applyFont="1" applyBorder="1" applyAlignment="1" quotePrefix="1">
      <alignment horizontal="center" vertical="center"/>
      <protection/>
    </xf>
    <xf numFmtId="0" fontId="8" fillId="0" borderId="12" xfId="60" applyFont="1" applyBorder="1" applyAlignment="1">
      <alignment vertical="center"/>
      <protection/>
    </xf>
    <xf numFmtId="179" fontId="8" fillId="0" borderId="12" xfId="50" applyNumberFormat="1" applyFont="1" applyBorder="1" applyAlignment="1">
      <alignment vertical="center"/>
    </xf>
    <xf numFmtId="43" fontId="8" fillId="0" borderId="12" xfId="50" applyFont="1" applyBorder="1" applyAlignment="1">
      <alignment vertical="center"/>
    </xf>
    <xf numFmtId="178" fontId="8" fillId="0" borderId="12" xfId="50" applyNumberFormat="1" applyFont="1" applyBorder="1" applyAlignment="1">
      <alignment vertical="center"/>
    </xf>
    <xf numFmtId="0" fontId="8" fillId="0" borderId="15" xfId="60" applyFont="1" applyBorder="1" applyAlignment="1">
      <alignment vertical="center"/>
      <protection/>
    </xf>
    <xf numFmtId="179" fontId="8" fillId="0" borderId="15" xfId="50" applyNumberFormat="1" applyFont="1" applyBorder="1" applyAlignment="1">
      <alignment vertical="center"/>
    </xf>
    <xf numFmtId="43" fontId="8" fillId="0" borderId="15" xfId="50" applyFont="1" applyBorder="1" applyAlignment="1">
      <alignment vertical="center"/>
    </xf>
    <xf numFmtId="178" fontId="8" fillId="0" borderId="15" xfId="50" applyNumberFormat="1" applyFont="1" applyBorder="1" applyAlignment="1">
      <alignment vertical="center"/>
    </xf>
    <xf numFmtId="0" fontId="8" fillId="0" borderId="12" xfId="60" applyFont="1" applyBorder="1" applyAlignment="1">
      <alignment horizontal="center" vertical="center"/>
      <protection/>
    </xf>
    <xf numFmtId="0" fontId="8" fillId="0" borderId="12" xfId="60" applyFont="1" applyBorder="1" applyAlignment="1" quotePrefix="1">
      <alignment horizontal="justify" vertical="center" wrapText="1"/>
      <protection/>
    </xf>
    <xf numFmtId="0" fontId="8" fillId="0" borderId="12" xfId="60" applyFont="1" applyBorder="1" applyAlignment="1" quotePrefix="1">
      <alignment horizontal="center" vertical="center"/>
      <protection/>
    </xf>
    <xf numFmtId="4" fontId="8" fillId="0" borderId="12" xfId="60" applyNumberFormat="1" applyFont="1" applyBorder="1" applyAlignment="1" quotePrefix="1">
      <alignment horizontal="center" vertical="center"/>
      <protection/>
    </xf>
    <xf numFmtId="177" fontId="8" fillId="0" borderId="12" xfId="60" applyNumberFormat="1" applyFont="1" applyBorder="1" applyAlignment="1" quotePrefix="1">
      <alignment horizontal="center" vertical="center"/>
      <protection/>
    </xf>
    <xf numFmtId="4" fontId="8" fillId="0" borderId="12" xfId="60" applyNumberFormat="1" applyFont="1" applyBorder="1" applyAlignment="1" quotePrefix="1">
      <alignment horizontal="right" vertical="center"/>
      <protection/>
    </xf>
    <xf numFmtId="0" fontId="8" fillId="0" borderId="12" xfId="60" applyFont="1" applyBorder="1" applyAlignment="1">
      <alignment horizontal="justify" vertical="center" wrapText="1"/>
      <protection/>
    </xf>
    <xf numFmtId="4" fontId="7" fillId="0" borderId="12" xfId="50" applyNumberFormat="1" applyFont="1" applyBorder="1" applyAlignment="1">
      <alignment vertical="center"/>
    </xf>
    <xf numFmtId="0" fontId="11" fillId="0" borderId="0" xfId="60" applyFont="1" applyAlignment="1">
      <alignment horizontal="center" vertical="center" wrapText="1"/>
      <protection/>
    </xf>
    <xf numFmtId="3" fontId="8" fillId="0" borderId="12" xfId="60" applyNumberFormat="1" applyFont="1" applyBorder="1" applyAlignment="1" quotePrefix="1">
      <alignment horizontal="center" vertical="center"/>
      <protection/>
    </xf>
    <xf numFmtId="0" fontId="8" fillId="0" borderId="12" xfId="60" applyFont="1" applyBorder="1" applyAlignment="1" quotePrefix="1">
      <alignment horizontal="center" vertical="center" wrapText="1"/>
      <protection/>
    </xf>
    <xf numFmtId="0" fontId="7" fillId="0" borderId="21" xfId="0" applyFont="1" applyBorder="1" applyAlignment="1" quotePrefix="1">
      <alignment horizontal="justify" vertical="top" wrapText="1"/>
    </xf>
    <xf numFmtId="0" fontId="7" fillId="0" borderId="0" xfId="0" applyFont="1" applyBorder="1" applyAlignment="1" quotePrefix="1">
      <alignment horizontal="justify" vertical="top" wrapText="1"/>
    </xf>
    <xf numFmtId="0" fontId="7" fillId="0" borderId="22" xfId="0" applyFont="1" applyBorder="1" applyAlignment="1" quotePrefix="1">
      <alignment horizontal="justify" vertical="top" wrapText="1"/>
    </xf>
    <xf numFmtId="0" fontId="8" fillId="0" borderId="21" xfId="0" applyFont="1" applyBorder="1" applyAlignment="1" quotePrefix="1">
      <alignment horizontal="justify" vertical="top" wrapText="1"/>
    </xf>
    <xf numFmtId="0" fontId="8" fillId="0" borderId="0" xfId="0" applyFont="1" applyBorder="1" applyAlignment="1" quotePrefix="1">
      <alignment horizontal="justify" vertical="top" wrapText="1"/>
    </xf>
    <xf numFmtId="0" fontId="8" fillId="0" borderId="22" xfId="0" applyFont="1" applyBorder="1" applyAlignment="1" quotePrefix="1">
      <alignment horizontal="justify" vertical="top" wrapText="1"/>
    </xf>
    <xf numFmtId="0" fontId="10" fillId="0" borderId="0" xfId="58" applyFont="1" applyAlignment="1">
      <alignment horizontal="justify"/>
      <protection/>
    </xf>
    <xf numFmtId="0" fontId="9" fillId="0" borderId="13" xfId="58" applyFont="1" applyFill="1" applyBorder="1" applyAlignment="1">
      <alignment vertical="center" wrapText="1"/>
      <protection/>
    </xf>
    <xf numFmtId="0" fontId="9" fillId="34" borderId="11" xfId="58" applyFont="1" applyFill="1" applyBorder="1" applyAlignment="1">
      <alignment horizontal="center" vertical="center" wrapText="1"/>
      <protection/>
    </xf>
    <xf numFmtId="0" fontId="9" fillId="34" borderId="10" xfId="58" applyFont="1" applyFill="1" applyBorder="1" applyAlignment="1">
      <alignment horizontal="center" vertical="center" wrapText="1"/>
      <protection/>
    </xf>
    <xf numFmtId="0" fontId="9" fillId="0" borderId="0" xfId="58" applyFont="1" applyFill="1" applyBorder="1" applyAlignment="1">
      <alignment horizontal="center" vertical="center" wrapText="1"/>
      <protection/>
    </xf>
    <xf numFmtId="0" fontId="8" fillId="0" borderId="11" xfId="58" applyFont="1" applyBorder="1" applyAlignment="1">
      <alignment horizontal="justify" vertical="top" wrapText="1"/>
      <protection/>
    </xf>
    <xf numFmtId="0" fontId="8" fillId="0" borderId="10" xfId="58" applyFont="1" applyBorder="1" applyAlignment="1" quotePrefix="1">
      <alignment horizontal="justify" vertical="top" wrapText="1"/>
      <protection/>
    </xf>
    <xf numFmtId="0" fontId="8" fillId="0" borderId="24" xfId="58" applyFont="1" applyFill="1" applyBorder="1" applyAlignment="1">
      <alignment horizontal="justify" vertical="top" wrapText="1"/>
      <protection/>
    </xf>
    <xf numFmtId="0" fontId="8" fillId="0" borderId="24" xfId="58" applyFont="1" applyBorder="1" applyAlignment="1">
      <alignment horizontal="justify" vertical="top" wrapText="1"/>
      <protection/>
    </xf>
    <xf numFmtId="0" fontId="8" fillId="0" borderId="0" xfId="58" applyFont="1" applyBorder="1" applyAlignment="1" quotePrefix="1">
      <alignment vertical="center"/>
      <protection/>
    </xf>
    <xf numFmtId="0" fontId="4" fillId="0" borderId="0" xfId="58" applyFont="1" applyAlignment="1">
      <alignment/>
      <protection/>
    </xf>
    <xf numFmtId="0" fontId="8" fillId="0" borderId="25" xfId="58" applyFont="1" applyBorder="1" applyAlignment="1">
      <alignment horizontal="justify" vertical="top" wrapText="1"/>
      <protection/>
    </xf>
    <xf numFmtId="0" fontId="8" fillId="0" borderId="0" xfId="58" applyFont="1" applyBorder="1" applyAlignment="1" quotePrefix="1">
      <alignment horizontal="justify" vertical="center"/>
      <protection/>
    </xf>
    <xf numFmtId="3" fontId="8" fillId="0" borderId="24" xfId="58" applyNumberFormat="1" applyFont="1" applyBorder="1" applyAlignment="1">
      <alignment horizontal="justify" vertical="top" wrapText="1"/>
      <protection/>
    </xf>
    <xf numFmtId="0" fontId="8" fillId="0" borderId="10" xfId="58" applyFont="1" applyFill="1" applyBorder="1" applyAlignment="1">
      <alignment horizontal="justify" vertical="top" wrapText="1"/>
      <protection/>
    </xf>
    <xf numFmtId="0" fontId="8" fillId="0" borderId="10" xfId="58" applyFont="1" applyFill="1" applyBorder="1" applyAlignment="1" quotePrefix="1">
      <alignment horizontal="right" vertical="top" wrapText="1"/>
      <protection/>
    </xf>
    <xf numFmtId="0" fontId="8" fillId="0" borderId="10" xfId="58" applyFont="1" applyBorder="1" applyAlignment="1">
      <alignment horizontal="justify" vertical="top" wrapText="1"/>
      <protection/>
    </xf>
    <xf numFmtId="0" fontId="8" fillId="0" borderId="10" xfId="58" applyFont="1" applyFill="1" applyBorder="1" applyAlignment="1" quotePrefix="1">
      <alignment horizontal="justify" vertical="top" wrapText="1"/>
      <protection/>
    </xf>
    <xf numFmtId="10" fontId="8" fillId="0" borderId="10" xfId="58" applyNumberFormat="1" applyFont="1" applyFill="1" applyBorder="1" applyAlignment="1" quotePrefix="1">
      <alignment horizontal="right" vertical="top" wrapText="1"/>
      <protection/>
    </xf>
    <xf numFmtId="8" fontId="8" fillId="0" borderId="10" xfId="58" applyNumberFormat="1" applyFont="1" applyFill="1" applyBorder="1" applyAlignment="1" quotePrefix="1">
      <alignment horizontal="right" vertical="top" wrapText="1"/>
      <protection/>
    </xf>
    <xf numFmtId="8" fontId="8" fillId="0" borderId="10" xfId="58" applyNumberFormat="1" applyFont="1" applyBorder="1" applyAlignment="1">
      <alignment horizontal="left" vertical="top" wrapText="1"/>
      <protection/>
    </xf>
    <xf numFmtId="0" fontId="8" fillId="0" borderId="10" xfId="58" applyFont="1" applyBorder="1" applyAlignment="1">
      <alignment horizontal="right" vertical="top" wrapText="1"/>
      <protection/>
    </xf>
    <xf numFmtId="4" fontId="9" fillId="0" borderId="12" xfId="0" applyNumberFormat="1" applyFont="1" applyBorder="1" applyAlignment="1" quotePrefix="1">
      <alignment horizontal="center" vertical="center"/>
    </xf>
    <xf numFmtId="177" fontId="7" fillId="0" borderId="16" xfId="0" applyNumberFormat="1" applyFont="1" applyBorder="1" applyAlignment="1" quotePrefix="1">
      <alignment horizontal="center" vertical="center"/>
    </xf>
    <xf numFmtId="0" fontId="8" fillId="0" borderId="20" xfId="0" applyFont="1" applyBorder="1" applyAlignment="1">
      <alignment horizontal="center" vertical="top" wrapText="1"/>
    </xf>
    <xf numFmtId="4" fontId="8" fillId="0" borderId="10" xfId="0" applyNumberFormat="1" applyFont="1" applyBorder="1" applyAlignment="1" quotePrefix="1">
      <alignment horizontal="right" vertical="top"/>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4" fontId="8" fillId="0" borderId="10" xfId="0" applyNumberFormat="1" applyFont="1" applyBorder="1" applyAlignment="1">
      <alignment horizontal="right" vertical="top"/>
    </xf>
    <xf numFmtId="0" fontId="8" fillId="0" borderId="20" xfId="0" applyFont="1" applyBorder="1" applyAlignment="1">
      <alignment horizontal="justify" vertical="top" wrapText="1"/>
    </xf>
    <xf numFmtId="4" fontId="8" fillId="0" borderId="20" xfId="0" applyNumberFormat="1" applyFont="1" applyBorder="1" applyAlignment="1">
      <alignment horizontal="center"/>
    </xf>
    <xf numFmtId="0" fontId="8" fillId="0" borderId="10" xfId="0" applyFont="1" applyBorder="1" applyAlignment="1">
      <alignment horizontal="center" vertical="top" wrapText="1"/>
    </xf>
    <xf numFmtId="4" fontId="8" fillId="0" borderId="10" xfId="0" applyNumberFormat="1" applyFont="1" applyBorder="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justify" vertical="top" wrapText="1"/>
    </xf>
    <xf numFmtId="0" fontId="9" fillId="0" borderId="10" xfId="0" applyFont="1" applyBorder="1" applyAlignment="1">
      <alignment/>
    </xf>
    <xf numFmtId="0" fontId="4" fillId="0" borderId="10" xfId="0" applyFont="1" applyBorder="1" applyAlignment="1">
      <alignment/>
    </xf>
    <xf numFmtId="0" fontId="4" fillId="0" borderId="10" xfId="0" applyFont="1" applyBorder="1" applyAlignment="1">
      <alignment vertical="top"/>
    </xf>
    <xf numFmtId="0" fontId="4" fillId="0" borderId="10" xfId="0" applyFont="1" applyBorder="1" applyAlignment="1">
      <alignment vertical="top" wrapText="1"/>
    </xf>
    <xf numFmtId="4" fontId="7" fillId="0" borderId="10" xfId="0" applyNumberFormat="1" applyFont="1" applyBorder="1" applyAlignment="1">
      <alignment vertical="top"/>
    </xf>
    <xf numFmtId="0" fontId="8" fillId="0" borderId="10" xfId="0" applyFont="1" applyBorder="1" applyAlignment="1">
      <alignment/>
    </xf>
    <xf numFmtId="0" fontId="8" fillId="0" borderId="10" xfId="0" applyFont="1" applyBorder="1" applyAlignment="1">
      <alignment vertical="top" wrapText="1"/>
    </xf>
    <xf numFmtId="0" fontId="8" fillId="0" borderId="17" xfId="0" applyFont="1" applyBorder="1" applyAlignment="1">
      <alignment horizontal="justify" vertical="center"/>
    </xf>
    <xf numFmtId="0" fontId="7" fillId="0" borderId="15" xfId="0" applyFont="1" applyBorder="1" applyAlignment="1">
      <alignment horizontal="justify" vertical="center"/>
    </xf>
    <xf numFmtId="0" fontId="8" fillId="0" borderId="16" xfId="0" applyFont="1" applyBorder="1" applyAlignment="1">
      <alignment horizontal="justify" vertical="center"/>
    </xf>
    <xf numFmtId="0" fontId="7" fillId="0" borderId="15" xfId="0" applyFont="1" applyBorder="1" applyAlignment="1">
      <alignment horizontal="center" vertical="center"/>
    </xf>
    <xf numFmtId="0" fontId="8" fillId="0" borderId="16" xfId="0" applyFont="1" applyBorder="1" applyAlignment="1">
      <alignment vertical="center"/>
    </xf>
    <xf numFmtId="0" fontId="8" fillId="0" borderId="10" xfId="0" applyFont="1" applyBorder="1" applyAlignment="1">
      <alignment horizontal="justify" vertical="center"/>
    </xf>
    <xf numFmtId="0" fontId="8" fillId="0" borderId="10" xfId="0" applyFont="1" applyBorder="1" applyAlignment="1">
      <alignment horizontal="justify"/>
    </xf>
    <xf numFmtId="0" fontId="8" fillId="0" borderId="15" xfId="0" applyFont="1" applyBorder="1" applyAlignment="1">
      <alignment horizontal="justify" vertical="center"/>
    </xf>
    <xf numFmtId="4" fontId="8" fillId="0" borderId="10" xfId="0" applyNumberFormat="1" applyFont="1" applyBorder="1" applyAlignment="1">
      <alignment vertical="center"/>
    </xf>
    <xf numFmtId="4" fontId="8" fillId="0" borderId="15" xfId="0" applyNumberFormat="1" applyFont="1" applyBorder="1" applyAlignment="1">
      <alignment vertical="center"/>
    </xf>
    <xf numFmtId="4" fontId="7" fillId="0" borderId="15" xfId="0" applyNumberFormat="1" applyFont="1" applyBorder="1" applyAlignment="1">
      <alignment vertical="center"/>
    </xf>
    <xf numFmtId="4" fontId="11" fillId="0" borderId="0" xfId="0" applyNumberFormat="1" applyFont="1" applyAlignment="1">
      <alignment/>
    </xf>
    <xf numFmtId="4" fontId="4" fillId="0" borderId="0" xfId="0" applyNumberFormat="1" applyFont="1" applyAlignment="1">
      <alignment/>
    </xf>
    <xf numFmtId="4" fontId="8" fillId="0" borderId="10" xfId="54" applyNumberFormat="1" applyFont="1" applyBorder="1" applyAlignment="1">
      <alignment vertical="top"/>
    </xf>
    <xf numFmtId="4" fontId="8" fillId="0" borderId="10" xfId="0" applyNumberFormat="1" applyFont="1" applyBorder="1" applyAlignment="1">
      <alignment vertical="top"/>
    </xf>
    <xf numFmtId="0" fontId="15" fillId="0" borderId="0" xfId="0" applyFont="1" applyAlignment="1">
      <alignment horizontal="center" vertical="center"/>
    </xf>
    <xf numFmtId="0" fontId="15" fillId="0" borderId="0" xfId="0" applyFont="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9" fillId="33" borderId="20"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7" fillId="0" borderId="11" xfId="0" applyFont="1" applyBorder="1" applyAlignment="1">
      <alignment horizontal="justify" vertical="center"/>
    </xf>
    <xf numFmtId="0" fontId="7" fillId="0" borderId="14" xfId="0" applyFont="1" applyBorder="1" applyAlignment="1">
      <alignment horizontal="justify" vertical="center"/>
    </xf>
    <xf numFmtId="0" fontId="7" fillId="0" borderId="17" xfId="0" applyFont="1" applyBorder="1" applyAlignment="1">
      <alignment horizontal="justify" vertical="center"/>
    </xf>
    <xf numFmtId="0" fontId="9" fillId="33" borderId="25" xfId="0" applyFont="1" applyFill="1" applyBorder="1" applyAlignment="1">
      <alignment horizontal="justify" vertical="center" wrapText="1"/>
    </xf>
    <xf numFmtId="0" fontId="9" fillId="33" borderId="23" xfId="0" applyFont="1" applyFill="1" applyBorder="1" applyAlignment="1">
      <alignment horizontal="justify" vertical="center" wrapText="1"/>
    </xf>
    <xf numFmtId="0" fontId="9" fillId="33" borderId="19" xfId="0" applyFont="1" applyFill="1" applyBorder="1" applyAlignment="1">
      <alignment horizontal="justify" vertical="center" wrapText="1"/>
    </xf>
    <xf numFmtId="0" fontId="9" fillId="33" borderId="16" xfId="0" applyFont="1" applyFill="1" applyBorder="1" applyAlignment="1">
      <alignment horizontal="justify" vertical="center" wrapText="1"/>
    </xf>
    <xf numFmtId="0" fontId="9" fillId="33" borderId="11"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7" xfId="0" applyFont="1" applyFill="1" applyBorder="1" applyAlignment="1">
      <alignment horizontal="center" vertical="center"/>
    </xf>
    <xf numFmtId="0" fontId="11" fillId="33" borderId="1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0" fillId="33" borderId="20" xfId="0" applyFont="1" applyFill="1" applyBorder="1" applyAlignment="1">
      <alignment horizontal="center" wrapText="1"/>
    </xf>
    <xf numFmtId="0" fontId="10" fillId="33" borderId="15" xfId="0" applyFont="1" applyFill="1" applyBorder="1" applyAlignment="1">
      <alignment horizontal="center" wrapText="1"/>
    </xf>
    <xf numFmtId="0" fontId="10" fillId="33" borderId="2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2" xfId="60" applyFont="1" applyFill="1" applyBorder="1" applyAlignment="1">
      <alignment horizontal="center" vertical="center" wrapText="1"/>
      <protection/>
    </xf>
    <xf numFmtId="0" fontId="11" fillId="33" borderId="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0" fillId="0" borderId="14" xfId="0" applyBorder="1" applyAlignment="1">
      <alignment horizontal="justify"/>
    </xf>
    <xf numFmtId="0" fontId="0" fillId="0" borderId="17" xfId="0" applyBorder="1" applyAlignment="1">
      <alignment horizontal="justify"/>
    </xf>
    <xf numFmtId="0" fontId="7" fillId="0" borderId="11" xfId="60" applyFont="1" applyBorder="1" applyAlignment="1">
      <alignment horizontal="justify" vertical="center"/>
      <protection/>
    </xf>
    <xf numFmtId="0" fontId="7" fillId="0" borderId="14" xfId="60" applyFont="1" applyBorder="1" applyAlignment="1">
      <alignment horizontal="justify" vertical="center"/>
      <protection/>
    </xf>
    <xf numFmtId="0" fontId="7" fillId="0" borderId="17" xfId="60" applyFont="1" applyBorder="1" applyAlignment="1">
      <alignment horizontal="justify" vertical="center"/>
      <protection/>
    </xf>
    <xf numFmtId="0" fontId="9" fillId="33" borderId="20" xfId="60" applyFont="1" applyFill="1" applyBorder="1" applyAlignment="1">
      <alignment horizontal="center" vertical="center"/>
      <protection/>
    </xf>
    <xf numFmtId="0" fontId="9" fillId="33" borderId="12" xfId="60" applyFont="1" applyFill="1" applyBorder="1" applyAlignment="1">
      <alignment horizontal="center" vertical="center"/>
      <protection/>
    </xf>
    <xf numFmtId="0" fontId="9" fillId="33" borderId="15" xfId="60" applyFont="1" applyFill="1" applyBorder="1" applyAlignment="1">
      <alignment horizontal="center" vertical="center"/>
      <protection/>
    </xf>
    <xf numFmtId="0" fontId="9" fillId="33" borderId="11" xfId="60" applyFont="1" applyFill="1" applyBorder="1" applyAlignment="1">
      <alignment horizontal="center" vertical="center" wrapText="1"/>
      <protection/>
    </xf>
    <xf numFmtId="0" fontId="9" fillId="33" borderId="14" xfId="60" applyFont="1" applyFill="1" applyBorder="1" applyAlignment="1">
      <alignment horizontal="center" vertical="center" wrapText="1"/>
      <protection/>
    </xf>
    <xf numFmtId="0" fontId="9" fillId="33" borderId="17" xfId="60" applyFont="1" applyFill="1" applyBorder="1" applyAlignment="1">
      <alignment horizontal="center" vertical="center" wrapText="1"/>
      <protection/>
    </xf>
    <xf numFmtId="0" fontId="10" fillId="33" borderId="11" xfId="60" applyFont="1" applyFill="1" applyBorder="1" applyAlignment="1">
      <alignment horizontal="center" vertical="center" wrapText="1"/>
      <protection/>
    </xf>
    <xf numFmtId="0" fontId="10" fillId="33" borderId="17" xfId="60" applyFont="1" applyFill="1" applyBorder="1" applyAlignment="1">
      <alignment horizontal="center" vertical="center" wrapText="1"/>
      <protection/>
    </xf>
    <xf numFmtId="0" fontId="10" fillId="33" borderId="11" xfId="60" applyFont="1" applyFill="1" applyBorder="1" applyAlignment="1">
      <alignment horizontal="center" wrapText="1"/>
      <protection/>
    </xf>
    <xf numFmtId="0" fontId="10" fillId="33" borderId="14" xfId="60" applyFont="1" applyFill="1" applyBorder="1" applyAlignment="1">
      <alignment horizontal="center" wrapText="1"/>
      <protection/>
    </xf>
    <xf numFmtId="0" fontId="10" fillId="33" borderId="17" xfId="60" applyFont="1" applyFill="1" applyBorder="1" applyAlignment="1">
      <alignment horizontal="center" wrapText="1"/>
      <protection/>
    </xf>
    <xf numFmtId="0" fontId="5" fillId="33" borderId="25" xfId="60" applyFont="1" applyFill="1" applyBorder="1" applyAlignment="1">
      <alignment horizontal="center" vertical="center" wrapText="1"/>
      <protection/>
    </xf>
    <xf numFmtId="0" fontId="5" fillId="33" borderId="18" xfId="60" applyFont="1" applyFill="1" applyBorder="1" applyAlignment="1">
      <alignment horizontal="center" vertical="center" wrapText="1"/>
      <protection/>
    </xf>
    <xf numFmtId="0" fontId="5" fillId="33" borderId="23" xfId="60" applyFont="1" applyFill="1" applyBorder="1" applyAlignment="1">
      <alignment horizontal="center" vertical="center" wrapText="1"/>
      <protection/>
    </xf>
    <xf numFmtId="0" fontId="5" fillId="33" borderId="19" xfId="60" applyFont="1" applyFill="1" applyBorder="1" applyAlignment="1">
      <alignment horizontal="center" vertical="center" wrapText="1"/>
      <protection/>
    </xf>
    <xf numFmtId="0" fontId="5" fillId="33" borderId="13" xfId="60" applyFont="1" applyFill="1" applyBorder="1" applyAlignment="1">
      <alignment horizontal="center" vertical="center" wrapText="1"/>
      <protection/>
    </xf>
    <xf numFmtId="0" fontId="5" fillId="33" borderId="16" xfId="60" applyFont="1" applyFill="1" applyBorder="1" applyAlignment="1">
      <alignment horizontal="center" vertical="center" wrapText="1"/>
      <protection/>
    </xf>
    <xf numFmtId="0" fontId="7" fillId="0" borderId="19" xfId="0" applyFont="1" applyBorder="1" applyAlignment="1" quotePrefix="1">
      <alignment horizontal="justify" vertical="top" wrapText="1"/>
    </xf>
    <xf numFmtId="0" fontId="7" fillId="0" borderId="13" xfId="0" applyFont="1" applyBorder="1" applyAlignment="1" quotePrefix="1">
      <alignment horizontal="justify" vertical="top" wrapText="1"/>
    </xf>
    <xf numFmtId="0" fontId="7" fillId="0" borderId="16" xfId="0" applyFont="1" applyBorder="1" applyAlignment="1" quotePrefix="1">
      <alignment horizontal="justify" vertical="top" wrapText="1"/>
    </xf>
    <xf numFmtId="0" fontId="7" fillId="0" borderId="21" xfId="0" applyFont="1" applyBorder="1" applyAlignment="1" quotePrefix="1">
      <alignment horizontal="justify" vertical="top" wrapText="1"/>
    </xf>
    <xf numFmtId="0" fontId="7" fillId="0" borderId="0" xfId="0" applyFont="1" applyBorder="1" applyAlignment="1" quotePrefix="1">
      <alignment horizontal="justify" vertical="top" wrapText="1"/>
    </xf>
    <xf numFmtId="0" fontId="7" fillId="0" borderId="22" xfId="0" applyFont="1" applyBorder="1" applyAlignment="1" quotePrefix="1">
      <alignment horizontal="justify" vertical="top" wrapText="1"/>
    </xf>
    <xf numFmtId="0" fontId="9" fillId="33" borderId="11" xfId="0" applyFont="1" applyFill="1" applyBorder="1" applyAlignment="1">
      <alignment horizontal="justify" vertical="center" wrapText="1"/>
    </xf>
    <xf numFmtId="0" fontId="9" fillId="33" borderId="14" xfId="0" applyFont="1" applyFill="1" applyBorder="1" applyAlignment="1">
      <alignment horizontal="justify" vertical="center" wrapText="1"/>
    </xf>
    <xf numFmtId="0" fontId="9" fillId="33" borderId="17" xfId="0" applyFont="1" applyFill="1" applyBorder="1" applyAlignment="1">
      <alignment horizontal="justify" vertical="center" wrapText="1"/>
    </xf>
    <xf numFmtId="0" fontId="8" fillId="0" borderId="21" xfId="0" applyFont="1" applyBorder="1" applyAlignment="1" quotePrefix="1">
      <alignment horizontal="justify" vertical="top" wrapText="1"/>
    </xf>
    <xf numFmtId="0" fontId="8" fillId="0" borderId="0" xfId="0" applyFont="1" applyBorder="1" applyAlignment="1" quotePrefix="1">
      <alignment horizontal="justify" vertical="top" wrapText="1"/>
    </xf>
    <xf numFmtId="0" fontId="8" fillId="0" borderId="22" xfId="0" applyFont="1" applyBorder="1" applyAlignment="1" quotePrefix="1">
      <alignment horizontal="justify" vertical="top" wrapText="1"/>
    </xf>
    <xf numFmtId="0" fontId="7" fillId="0" borderId="25" xfId="0" applyFont="1" applyBorder="1" applyAlignment="1">
      <alignment horizontal="justify" vertical="top" wrapText="1"/>
    </xf>
    <xf numFmtId="0" fontId="7" fillId="0" borderId="18" xfId="0" applyFont="1" applyBorder="1" applyAlignment="1">
      <alignment horizontal="justify" vertical="top" wrapText="1"/>
    </xf>
    <xf numFmtId="0" fontId="7" fillId="0" borderId="23" xfId="0" applyFont="1" applyBorder="1" applyAlignment="1">
      <alignment horizontal="justify" vertical="top" wrapText="1"/>
    </xf>
    <xf numFmtId="0" fontId="8" fillId="0" borderId="21" xfId="0" applyFont="1" applyBorder="1" applyAlignment="1">
      <alignment horizontal="justify" vertical="top" wrapText="1"/>
    </xf>
    <xf numFmtId="0" fontId="9" fillId="0" borderId="25" xfId="0" applyFont="1" applyBorder="1" applyAlignment="1">
      <alignment horizontal="justify" vertical="top" wrapText="1"/>
    </xf>
    <xf numFmtId="0" fontId="9" fillId="0" borderId="18" xfId="0" applyFont="1" applyBorder="1" applyAlignment="1">
      <alignment horizontal="justify" vertical="top" wrapText="1"/>
    </xf>
    <xf numFmtId="0" fontId="9" fillId="0" borderId="23" xfId="0" applyFont="1" applyBorder="1" applyAlignment="1">
      <alignment horizontal="justify" vertical="top" wrapText="1"/>
    </xf>
    <xf numFmtId="0" fontId="9" fillId="0" borderId="21" xfId="0" applyFont="1" applyBorder="1" applyAlignment="1" quotePrefix="1">
      <alignment horizontal="justify" vertical="top" wrapText="1"/>
    </xf>
    <xf numFmtId="0" fontId="9" fillId="0" borderId="0" xfId="0" applyFont="1" applyBorder="1" applyAlignment="1" quotePrefix="1">
      <alignment horizontal="justify" vertical="top" wrapText="1"/>
    </xf>
    <xf numFmtId="0" fontId="9" fillId="0" borderId="22" xfId="0" applyFont="1" applyBorder="1" applyAlignment="1" quotePrefix="1">
      <alignment horizontal="justify" vertical="top" wrapText="1"/>
    </xf>
    <xf numFmtId="0" fontId="9" fillId="0" borderId="19" xfId="0" applyFont="1" applyBorder="1" applyAlignment="1" quotePrefix="1">
      <alignment horizontal="justify" vertical="top" wrapText="1"/>
    </xf>
    <xf numFmtId="0" fontId="9" fillId="0" borderId="13" xfId="0" applyFont="1" applyBorder="1" applyAlignment="1" quotePrefix="1">
      <alignment horizontal="justify" vertical="top" wrapText="1"/>
    </xf>
    <xf numFmtId="0" fontId="9" fillId="0" borderId="16" xfId="0" applyFont="1" applyBorder="1" applyAlignment="1" quotePrefix="1">
      <alignment horizontal="justify" vertical="top" wrapText="1"/>
    </xf>
    <xf numFmtId="0" fontId="11" fillId="0" borderId="25" xfId="0" applyFont="1" applyBorder="1" applyAlignment="1">
      <alignment horizontal="justify" vertical="top" wrapText="1"/>
    </xf>
    <xf numFmtId="0" fontId="11" fillId="0" borderId="18" xfId="0" applyFont="1" applyBorder="1" applyAlignment="1">
      <alignment horizontal="justify" vertical="top" wrapText="1"/>
    </xf>
    <xf numFmtId="0" fontId="11" fillId="0" borderId="23" xfId="0" applyFont="1" applyBorder="1" applyAlignment="1">
      <alignment horizontal="justify" vertical="top" wrapText="1"/>
    </xf>
    <xf numFmtId="0" fontId="11" fillId="0" borderId="21" xfId="0" applyFont="1" applyBorder="1" applyAlignment="1" quotePrefix="1">
      <alignment horizontal="justify" vertical="top" wrapText="1"/>
    </xf>
    <xf numFmtId="0" fontId="11" fillId="0" borderId="0" xfId="0" applyFont="1" applyBorder="1" applyAlignment="1" quotePrefix="1">
      <alignment horizontal="justify" vertical="top" wrapText="1"/>
    </xf>
    <xf numFmtId="0" fontId="11" fillId="0" borderId="22" xfId="0" applyFont="1" applyBorder="1" applyAlignment="1" quotePrefix="1">
      <alignment horizontal="justify" vertical="top" wrapText="1"/>
    </xf>
    <xf numFmtId="0" fontId="11" fillId="0" borderId="19" xfId="0" applyFont="1" applyBorder="1" applyAlignment="1" quotePrefix="1">
      <alignment horizontal="justify" vertical="top" wrapText="1"/>
    </xf>
    <xf numFmtId="0" fontId="11" fillId="0" borderId="13" xfId="0" applyFont="1" applyBorder="1" applyAlignment="1" quotePrefix="1">
      <alignment horizontal="justify" vertical="top" wrapText="1"/>
    </xf>
    <xf numFmtId="0" fontId="11" fillId="0" borderId="16" xfId="0" applyFont="1" applyBorder="1" applyAlignment="1" quotePrefix="1">
      <alignment horizontal="justify" vertical="top" wrapText="1"/>
    </xf>
    <xf numFmtId="0" fontId="8" fillId="0" borderId="25" xfId="0" applyFont="1" applyBorder="1" applyAlignment="1">
      <alignment horizontal="justify" vertical="top" wrapText="1"/>
    </xf>
    <xf numFmtId="0" fontId="8" fillId="0" borderId="18" xfId="0" applyFont="1" applyBorder="1" applyAlignment="1">
      <alignment horizontal="justify" vertical="top" wrapText="1"/>
    </xf>
    <xf numFmtId="0" fontId="8" fillId="0" borderId="23" xfId="0" applyFont="1" applyBorder="1" applyAlignment="1">
      <alignment horizontal="justify" vertical="top" wrapText="1"/>
    </xf>
    <xf numFmtId="0" fontId="8" fillId="0" borderId="19" xfId="0" applyFont="1" applyBorder="1" applyAlignment="1" quotePrefix="1">
      <alignment horizontal="justify" vertical="top" wrapText="1"/>
    </xf>
    <xf numFmtId="0" fontId="8" fillId="0" borderId="13" xfId="0" applyFont="1" applyBorder="1" applyAlignment="1" quotePrefix="1">
      <alignment horizontal="justify" vertical="top" wrapText="1"/>
    </xf>
    <xf numFmtId="0" fontId="8" fillId="0" borderId="16" xfId="0" applyFont="1" applyBorder="1" applyAlignment="1" quotePrefix="1">
      <alignment horizontal="justify"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1" xfId="0" applyFont="1" applyBorder="1" applyAlignment="1">
      <alignment horizontal="justify" vertical="top" wrapText="1"/>
    </xf>
    <xf numFmtId="0" fontId="7" fillId="0" borderId="22" xfId="0" applyFont="1" applyBorder="1" applyAlignment="1">
      <alignment horizontal="justify" vertical="top" wrapText="1"/>
    </xf>
    <xf numFmtId="0" fontId="7" fillId="34" borderId="11" xfId="58" applyFont="1" applyFill="1" applyBorder="1" applyAlignment="1">
      <alignment horizontal="justify" vertical="center" wrapText="1"/>
      <protection/>
    </xf>
    <xf numFmtId="0" fontId="7" fillId="34" borderId="17" xfId="58" applyFont="1" applyFill="1" applyBorder="1" applyAlignment="1">
      <alignment horizontal="justify" vertical="center" wrapText="1"/>
      <protection/>
    </xf>
    <xf numFmtId="0" fontId="7" fillId="0" borderId="21" xfId="0" applyFont="1" applyFill="1" applyBorder="1" applyAlignment="1">
      <alignment horizontal="justify" vertical="top" wrapText="1"/>
    </xf>
    <xf numFmtId="0" fontId="7" fillId="0" borderId="22" xfId="0" applyFont="1" applyFill="1" applyBorder="1" applyAlignment="1">
      <alignment horizontal="justify" vertical="top" wrapText="1"/>
    </xf>
    <xf numFmtId="0" fontId="7" fillId="0" borderId="11" xfId="0" applyFont="1" applyFill="1" applyBorder="1" applyAlignment="1">
      <alignment horizontal="justify" vertical="center"/>
    </xf>
    <xf numFmtId="0" fontId="7" fillId="0" borderId="17" xfId="0" applyFont="1" applyFill="1" applyBorder="1" applyAlignment="1">
      <alignment horizontal="justify" vertical="center"/>
    </xf>
    <xf numFmtId="0" fontId="7" fillId="33" borderId="11" xfId="58" applyFont="1" applyFill="1" applyBorder="1" applyAlignment="1">
      <alignment vertical="center" wrapText="1"/>
      <protection/>
    </xf>
    <xf numFmtId="0" fontId="7" fillId="33" borderId="17" xfId="58" applyFont="1" applyFill="1" applyBorder="1" applyAlignment="1">
      <alignment vertical="center" wrapText="1"/>
      <protection/>
    </xf>
    <xf numFmtId="0" fontId="7" fillId="0" borderId="11" xfId="57" applyFont="1" applyBorder="1" applyAlignment="1">
      <alignment horizontal="justify" vertical="center"/>
      <protection/>
    </xf>
    <xf numFmtId="0" fontId="7" fillId="0" borderId="14" xfId="57" applyFont="1" applyBorder="1" applyAlignment="1">
      <alignment horizontal="justify" vertical="center"/>
      <protection/>
    </xf>
    <xf numFmtId="0" fontId="7" fillId="0" borderId="17" xfId="57" applyFont="1" applyBorder="1" applyAlignment="1">
      <alignment horizontal="justify" vertical="center"/>
      <protection/>
    </xf>
    <xf numFmtId="0" fontId="17" fillId="33" borderId="11" xfId="0" applyFont="1" applyFill="1" applyBorder="1" applyAlignment="1">
      <alignment horizontal="center" vertical="center" wrapText="1"/>
    </xf>
    <xf numFmtId="0" fontId="9" fillId="34" borderId="11" xfId="58" applyFont="1" applyFill="1" applyBorder="1" applyAlignment="1">
      <alignment horizontal="left" vertical="center" wrapText="1"/>
      <protection/>
    </xf>
    <xf numFmtId="0" fontId="9" fillId="34" borderId="14" xfId="58" applyFont="1" applyFill="1" applyBorder="1" applyAlignment="1">
      <alignment horizontal="left" vertical="center" wrapText="1"/>
      <protection/>
    </xf>
    <xf numFmtId="0" fontId="9" fillId="34" borderId="17" xfId="58" applyFont="1" applyFill="1" applyBorder="1" applyAlignment="1">
      <alignment horizontal="left" vertical="center" wrapText="1"/>
      <protection/>
    </xf>
    <xf numFmtId="0" fontId="9" fillId="33" borderId="12" xfId="0" applyFont="1" applyFill="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4" fontId="9" fillId="0" borderId="19" xfId="0" applyNumberFormat="1" applyFont="1" applyBorder="1" applyAlignment="1" quotePrefix="1">
      <alignment horizontal="center" vertical="center"/>
    </xf>
    <xf numFmtId="4" fontId="9" fillId="0" borderId="16" xfId="0" applyNumberFormat="1" applyFont="1" applyBorder="1" applyAlignment="1" quotePrefix="1">
      <alignment horizontal="center" vertical="center"/>
    </xf>
    <xf numFmtId="0" fontId="9" fillId="0" borderId="11" xfId="0" applyFont="1" applyBorder="1" applyAlignment="1">
      <alignment horizontal="center" vertical="center" wrapText="1"/>
    </xf>
    <xf numFmtId="0" fontId="6" fillId="33" borderId="11" xfId="0" applyFont="1" applyFill="1" applyBorder="1" applyAlignment="1">
      <alignment horizontal="center" vertical="center" wrapText="1"/>
    </xf>
    <xf numFmtId="0" fontId="0" fillId="33" borderId="14" xfId="0" applyFill="1" applyBorder="1" applyAlignment="1">
      <alignment/>
    </xf>
    <xf numFmtId="0" fontId="0" fillId="33" borderId="17" xfId="0" applyFill="1" applyBorder="1" applyAlignment="1">
      <alignment/>
    </xf>
    <xf numFmtId="0" fontId="8" fillId="0" borderId="20" xfId="0" applyFont="1" applyBorder="1" applyAlignment="1">
      <alignment horizontal="justify" vertical="top" wrapText="1"/>
    </xf>
    <xf numFmtId="0" fontId="8" fillId="0" borderId="15" xfId="0" applyFont="1" applyBorder="1" applyAlignment="1">
      <alignment horizontal="justify" vertical="top" wrapText="1"/>
    </xf>
    <xf numFmtId="0" fontId="8" fillId="0" borderId="20" xfId="0" applyFont="1" applyBorder="1" applyAlignment="1">
      <alignment horizontal="center" vertical="top" wrapText="1"/>
    </xf>
    <xf numFmtId="0" fontId="8" fillId="0" borderId="15" xfId="0" applyFont="1" applyBorder="1" applyAlignment="1" quotePrefix="1">
      <alignment horizontal="center" vertical="top" wrapText="1"/>
    </xf>
    <xf numFmtId="4" fontId="8" fillId="0" borderId="20" xfId="0" applyNumberFormat="1" applyFont="1" applyBorder="1" applyAlignment="1" quotePrefix="1">
      <alignment horizontal="center" vertical="top"/>
    </xf>
    <xf numFmtId="4" fontId="8" fillId="0" borderId="15" xfId="0" applyNumberFormat="1" applyFont="1" applyBorder="1" applyAlignment="1" quotePrefix="1">
      <alignment horizontal="center" vertical="top"/>
    </xf>
    <xf numFmtId="0" fontId="8" fillId="0" borderId="20" xfId="0" applyFont="1" applyBorder="1" applyAlignment="1">
      <alignment horizontal="center" vertical="center" wrapText="1"/>
    </xf>
    <xf numFmtId="0" fontId="8" fillId="0" borderId="15" xfId="0" applyFont="1" applyBorder="1" applyAlignment="1" quotePrefix="1">
      <alignment horizontal="center" vertical="center" wrapText="1"/>
    </xf>
    <xf numFmtId="0" fontId="8" fillId="0" borderId="20" xfId="0" applyFont="1" applyBorder="1" applyAlignment="1" quotePrefix="1">
      <alignment horizontal="justify" vertical="top" wrapText="1"/>
    </xf>
    <xf numFmtId="0" fontId="8" fillId="0" borderId="15" xfId="0" applyFont="1" applyBorder="1" applyAlignment="1" quotePrefix="1">
      <alignment horizontal="justify" vertical="top" wrapText="1"/>
    </xf>
    <xf numFmtId="0" fontId="8" fillId="0" borderId="15" xfId="0" applyFont="1" applyBorder="1" applyAlignment="1">
      <alignment horizontal="center" vertical="top" wrapText="1"/>
    </xf>
    <xf numFmtId="0" fontId="8" fillId="0" borderId="15" xfId="0" applyFont="1" applyBorder="1" applyAlignment="1">
      <alignment horizontal="center" vertical="center" wrapText="1"/>
    </xf>
    <xf numFmtId="4" fontId="8" fillId="0" borderId="20" xfId="0" applyNumberFormat="1" applyFont="1" applyBorder="1" applyAlignment="1">
      <alignment horizontal="center"/>
    </xf>
    <xf numFmtId="4" fontId="8" fillId="0" borderId="15" xfId="0" applyNumberFormat="1" applyFont="1" applyBorder="1" applyAlignment="1">
      <alignment horizontal="center"/>
    </xf>
    <xf numFmtId="0" fontId="7" fillId="0" borderId="11" xfId="0" applyFont="1" applyBorder="1" applyAlignment="1">
      <alignment horizontal="center"/>
    </xf>
    <xf numFmtId="0" fontId="7" fillId="0" borderId="17" xfId="0" applyFont="1" applyBorder="1" applyAlignment="1">
      <alignment horizontal="center"/>
    </xf>
    <xf numFmtId="0" fontId="9" fillId="33" borderId="17" xfId="0" applyFont="1" applyFill="1" applyBorder="1" applyAlignment="1">
      <alignment horizontal="center" vertical="center" wrapText="1"/>
    </xf>
    <xf numFmtId="0" fontId="9" fillId="33" borderId="11" xfId="58" applyFont="1" applyFill="1" applyBorder="1" applyAlignment="1">
      <alignment horizontal="center" vertical="center" wrapText="1"/>
      <protection/>
    </xf>
    <xf numFmtId="0" fontId="9" fillId="33" borderId="14" xfId="58" applyFont="1" applyFill="1" applyBorder="1" applyAlignment="1">
      <alignment horizontal="center" vertical="center" wrapText="1"/>
      <protection/>
    </xf>
    <xf numFmtId="0" fontId="9" fillId="33" borderId="17" xfId="58" applyFont="1" applyFill="1" applyBorder="1" applyAlignment="1">
      <alignment horizontal="center" vertical="center" wrapText="1"/>
      <protection/>
    </xf>
    <xf numFmtId="0" fontId="9" fillId="0" borderId="11" xfId="58" applyFont="1" applyBorder="1" applyAlignment="1">
      <alignment horizontal="justify" vertical="center" wrapText="1"/>
      <protection/>
    </xf>
    <xf numFmtId="0" fontId="9" fillId="0" borderId="17" xfId="58" applyFont="1" applyBorder="1" applyAlignment="1">
      <alignment horizontal="justify" vertical="center" wrapText="1"/>
      <protection/>
    </xf>
    <xf numFmtId="0" fontId="11" fillId="0" borderId="17" xfId="58" applyFont="1" applyBorder="1">
      <alignment/>
      <protection/>
    </xf>
    <xf numFmtId="0" fontId="5" fillId="33" borderId="11" xfId="58" applyFont="1" applyFill="1" applyBorder="1" applyAlignment="1">
      <alignment horizontal="center" vertical="center" wrapText="1"/>
      <protection/>
    </xf>
    <xf numFmtId="0" fontId="5" fillId="33" borderId="14" xfId="58" applyFont="1" applyFill="1" applyBorder="1" applyAlignment="1">
      <alignment horizontal="center" vertical="center" wrapText="1"/>
      <protection/>
    </xf>
    <xf numFmtId="0" fontId="5" fillId="33" borderId="17" xfId="58" applyFont="1" applyFill="1" applyBorder="1" applyAlignment="1">
      <alignment horizontal="center" vertical="center" wrapText="1"/>
      <protection/>
    </xf>
    <xf numFmtId="0" fontId="9" fillId="0" borderId="11" xfId="58" applyFont="1" applyFill="1" applyBorder="1" applyAlignment="1">
      <alignment horizontal="justify" vertical="center"/>
      <protection/>
    </xf>
    <xf numFmtId="0" fontId="9" fillId="0" borderId="14" xfId="58" applyFont="1" applyFill="1" applyBorder="1" applyAlignment="1">
      <alignment horizontal="justify" vertical="center"/>
      <protection/>
    </xf>
    <xf numFmtId="0" fontId="9" fillId="0" borderId="17" xfId="58" applyFont="1" applyFill="1" applyBorder="1" applyAlignment="1">
      <alignment horizontal="justify" vertical="center"/>
      <protection/>
    </xf>
    <xf numFmtId="0" fontId="11" fillId="0" borderId="14" xfId="58" applyFont="1" applyBorder="1" applyAlignment="1">
      <alignment horizontal="center"/>
      <protection/>
    </xf>
    <xf numFmtId="0" fontId="6" fillId="33" borderId="20" xfId="64" applyFont="1" applyFill="1" applyBorder="1" applyAlignment="1">
      <alignment horizontal="center" vertical="center" wrapText="1"/>
      <protection/>
    </xf>
    <xf numFmtId="0" fontId="6" fillId="33" borderId="15" xfId="64" applyFont="1" applyFill="1" applyBorder="1" applyAlignment="1">
      <alignment horizontal="center" vertical="center" wrapText="1"/>
      <protection/>
    </xf>
    <xf numFmtId="0" fontId="11" fillId="33" borderId="14" xfId="0" applyFont="1" applyFill="1" applyBorder="1" applyAlignment="1">
      <alignment/>
    </xf>
    <xf numFmtId="0" fontId="9" fillId="33" borderId="20" xfId="64" applyFont="1" applyFill="1" applyBorder="1" applyAlignment="1">
      <alignment horizontal="center" vertical="center" wrapText="1"/>
      <protection/>
    </xf>
    <xf numFmtId="0" fontId="9" fillId="33" borderId="15" xfId="64" applyFont="1" applyFill="1" applyBorder="1" applyAlignment="1">
      <alignment horizontal="center" vertical="center" wrapText="1"/>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Currency" xfId="54"/>
    <cellStyle name="Currency [0]" xfId="55"/>
    <cellStyle name="Neutral" xfId="56"/>
    <cellStyle name="Normal 2" xfId="57"/>
    <cellStyle name="Normal 2 2" xfId="58"/>
    <cellStyle name="Normal 2_INDICADORES BLOQUE 5 2" xfId="59"/>
    <cellStyle name="Normal 3" xfId="60"/>
    <cellStyle name="Normal 3 2" xfId="61"/>
    <cellStyle name="Normal 4" xfId="62"/>
    <cellStyle name="Normal 5" xfId="63"/>
    <cellStyle name="Normal_FORMATO IAIE IAT" xfId="64"/>
    <cellStyle name="Normal_Formatos E-M  2008 Benito Juárez" xfId="65"/>
    <cellStyle name="Notas" xfId="66"/>
    <cellStyle name="Percent" xfId="67"/>
    <cellStyle name="Porcentual 2" xfId="68"/>
    <cellStyle name="Porcentual 2 2" xfId="69"/>
    <cellStyle name="Salida" xfId="70"/>
    <cellStyle name="Texto de advertencia" xfId="71"/>
    <cellStyle name="Texto explicativo" xfId="72"/>
    <cellStyle name="Título" xfId="73"/>
    <cellStyle name="Título 1" xfId="74"/>
    <cellStyle name="Título 2" xfId="75"/>
    <cellStyle name="Título 3" xfId="76"/>
    <cellStyle name="Total" xfId="77"/>
  </cellStyles>
  <dxfs count="6">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externalLink" Target="externalLinks/externalLink4.xml" /><Relationship Id="rId4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9</xdr:row>
      <xdr:rowOff>19050</xdr:rowOff>
    </xdr:from>
    <xdr:ext cx="9353550" cy="2238375"/>
    <xdr:sp>
      <xdr:nvSpPr>
        <xdr:cNvPr id="1" name="1 CuadroTexto"/>
        <xdr:cNvSpPr txBox="1">
          <a:spLocks noChangeArrowheads="1"/>
        </xdr:cNvSpPr>
      </xdr:nvSpPr>
      <xdr:spPr>
        <a:xfrm>
          <a:off x="38100" y="2409825"/>
          <a:ext cx="9353550" cy="22383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962025</xdr:colOff>
      <xdr:row>12</xdr:row>
      <xdr:rowOff>9525</xdr:rowOff>
    </xdr:from>
    <xdr:ext cx="9353550" cy="2238375"/>
    <xdr:sp>
      <xdr:nvSpPr>
        <xdr:cNvPr id="1" name="1 CuadroTexto"/>
        <xdr:cNvSpPr txBox="1">
          <a:spLocks noChangeArrowheads="1"/>
        </xdr:cNvSpPr>
      </xdr:nvSpPr>
      <xdr:spPr>
        <a:xfrm>
          <a:off x="962025" y="2743200"/>
          <a:ext cx="9353550" cy="22383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10</xdr:row>
      <xdr:rowOff>38100</xdr:rowOff>
    </xdr:from>
    <xdr:ext cx="9353550" cy="2238375"/>
    <xdr:sp>
      <xdr:nvSpPr>
        <xdr:cNvPr id="1" name="1 CuadroTexto"/>
        <xdr:cNvSpPr txBox="1">
          <a:spLocks noChangeArrowheads="1"/>
        </xdr:cNvSpPr>
      </xdr:nvSpPr>
      <xdr:spPr>
        <a:xfrm>
          <a:off x="152400" y="1771650"/>
          <a:ext cx="9353550" cy="22383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723900</xdr:colOff>
      <xdr:row>9</xdr:row>
      <xdr:rowOff>0</xdr:rowOff>
    </xdr:from>
    <xdr:ext cx="9353550" cy="2238375"/>
    <xdr:sp>
      <xdr:nvSpPr>
        <xdr:cNvPr id="1" name="1 CuadroTexto"/>
        <xdr:cNvSpPr txBox="1">
          <a:spLocks noChangeArrowheads="1"/>
        </xdr:cNvSpPr>
      </xdr:nvSpPr>
      <xdr:spPr>
        <a:xfrm>
          <a:off x="723900" y="2447925"/>
          <a:ext cx="9353550" cy="2238375"/>
        </a:xfrm>
        <a:prstGeom prst="rect">
          <a:avLst/>
        </a:prstGeom>
        <a:noFill/>
        <a:ln w="9525" cmpd="sng">
          <a:noFill/>
        </a:ln>
      </xdr:spPr>
      <xdr:txBody>
        <a:bodyPr vertOverflow="clip" wrap="square" anchor="ctr"/>
        <a:p>
          <a:pPr algn="ctr">
            <a:defRPr/>
          </a:pPr>
          <a:r>
            <a:rPr lang="en-US" cap="none" sz="13800" b="0" i="0" u="none" baseline="0">
              <a:solidFill>
                <a:srgbClr val="000000"/>
              </a:solidFill>
            </a:rPr>
            <a:t>No Aplica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SFINANZAS\Configuraci&#243;n%20local\Archivos%20temporales%20de%20Internet\Content.Outlook\P59IK4FR\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9.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40.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1.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2.vml" /><Relationship Id="rId3"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4:M34"/>
  <sheetViews>
    <sheetView showGridLines="0" tabSelected="1" zoomScalePageLayoutView="0" workbookViewId="0" topLeftCell="A1">
      <selection activeCell="A1" sqref="A1"/>
    </sheetView>
  </sheetViews>
  <sheetFormatPr defaultColWidth="11.421875" defaultRowHeight="12.75"/>
  <cols>
    <col min="1" max="16384" width="11.421875" style="1" customWidth="1"/>
  </cols>
  <sheetData>
    <row r="14" spans="1:13" ht="12.75" customHeight="1">
      <c r="A14" s="254" t="s">
        <v>114</v>
      </c>
      <c r="B14" s="254"/>
      <c r="C14" s="254"/>
      <c r="D14" s="254"/>
      <c r="E14" s="254"/>
      <c r="F14" s="254"/>
      <c r="G14" s="254"/>
      <c r="H14" s="254"/>
      <c r="I14" s="254"/>
      <c r="J14" s="254"/>
      <c r="K14" s="254"/>
      <c r="L14" s="72"/>
      <c r="M14" s="72"/>
    </row>
    <row r="15" spans="1:13" ht="12.75" customHeight="1">
      <c r="A15" s="254"/>
      <c r="B15" s="254"/>
      <c r="C15" s="254"/>
      <c r="D15" s="254"/>
      <c r="E15" s="254"/>
      <c r="F15" s="254"/>
      <c r="G15" s="254"/>
      <c r="H15" s="254"/>
      <c r="I15" s="254"/>
      <c r="J15" s="254"/>
      <c r="K15" s="254"/>
      <c r="L15" s="72"/>
      <c r="M15" s="72"/>
    </row>
    <row r="16" spans="1:13" ht="12.75" customHeight="1">
      <c r="A16" s="254"/>
      <c r="B16" s="254"/>
      <c r="C16" s="254"/>
      <c r="D16" s="254"/>
      <c r="E16" s="254"/>
      <c r="F16" s="254"/>
      <c r="G16" s="254"/>
      <c r="H16" s="254"/>
      <c r="I16" s="254"/>
      <c r="J16" s="254"/>
      <c r="K16" s="254"/>
      <c r="L16" s="72"/>
      <c r="M16" s="72"/>
    </row>
    <row r="18" spans="1:13" ht="15" customHeight="1">
      <c r="A18" s="255" t="s">
        <v>111</v>
      </c>
      <c r="B18" s="255"/>
      <c r="C18" s="255"/>
      <c r="D18" s="255"/>
      <c r="E18" s="255"/>
      <c r="F18" s="255"/>
      <c r="G18" s="255"/>
      <c r="H18" s="255"/>
      <c r="I18" s="255"/>
      <c r="J18" s="255"/>
      <c r="K18" s="255"/>
      <c r="L18" s="72"/>
      <c r="M18" s="72"/>
    </row>
    <row r="19" spans="1:13" ht="15" customHeight="1">
      <c r="A19" s="255"/>
      <c r="B19" s="255"/>
      <c r="C19" s="255"/>
      <c r="D19" s="255"/>
      <c r="E19" s="255"/>
      <c r="F19" s="255"/>
      <c r="G19" s="255"/>
      <c r="H19" s="255"/>
      <c r="I19" s="255"/>
      <c r="J19" s="255"/>
      <c r="K19" s="255"/>
      <c r="L19" s="72"/>
      <c r="M19" s="72"/>
    </row>
    <row r="20" spans="1:13" ht="15" customHeight="1">
      <c r="A20" s="255"/>
      <c r="B20" s="255"/>
      <c r="C20" s="255"/>
      <c r="D20" s="255"/>
      <c r="E20" s="255"/>
      <c r="F20" s="255"/>
      <c r="G20" s="255"/>
      <c r="H20" s="255"/>
      <c r="I20" s="255"/>
      <c r="J20" s="255"/>
      <c r="K20" s="255"/>
      <c r="L20" s="72"/>
      <c r="M20" s="72"/>
    </row>
    <row r="21" spans="1:13" ht="15" customHeight="1">
      <c r="A21" s="255"/>
      <c r="B21" s="255"/>
      <c r="C21" s="255"/>
      <c r="D21" s="255"/>
      <c r="E21" s="255"/>
      <c r="F21" s="255"/>
      <c r="G21" s="255"/>
      <c r="H21" s="255"/>
      <c r="I21" s="255"/>
      <c r="J21" s="255"/>
      <c r="K21" s="255"/>
      <c r="L21" s="72"/>
      <c r="M21" s="72"/>
    </row>
    <row r="22" spans="1:13" ht="12.75" customHeight="1">
      <c r="A22" s="72"/>
      <c r="B22" s="72"/>
      <c r="C22" s="72"/>
      <c r="D22" s="72"/>
      <c r="E22" s="72"/>
      <c r="F22" s="72"/>
      <c r="G22" s="72"/>
      <c r="H22" s="72"/>
      <c r="I22" s="72"/>
      <c r="J22" s="72"/>
      <c r="K22" s="72"/>
      <c r="L22" s="72"/>
      <c r="M22" s="72"/>
    </row>
    <row r="23" spans="1:13" ht="12.75" customHeight="1">
      <c r="A23" s="72"/>
      <c r="B23" s="72"/>
      <c r="C23" s="72"/>
      <c r="D23" s="72"/>
      <c r="E23" s="72"/>
      <c r="F23" s="72"/>
      <c r="G23" s="72"/>
      <c r="H23" s="72"/>
      <c r="I23" s="72"/>
      <c r="J23" s="72"/>
      <c r="K23" s="72"/>
      <c r="L23" s="72"/>
      <c r="M23" s="72"/>
    </row>
    <row r="33" spans="1:12" s="76" customFormat="1" ht="16.5">
      <c r="A33" s="67" t="s">
        <v>116</v>
      </c>
      <c r="B33" s="67"/>
      <c r="C33" s="67"/>
      <c r="D33" s="73"/>
      <c r="E33" s="73"/>
      <c r="F33" s="74"/>
      <c r="G33" s="74" t="s">
        <v>117</v>
      </c>
      <c r="H33" s="67"/>
      <c r="I33" s="67"/>
      <c r="J33" s="67"/>
      <c r="K33" s="75"/>
      <c r="L33" s="75"/>
    </row>
    <row r="34" spans="2:13" s="76" customFormat="1" ht="52.5" customHeight="1">
      <c r="B34" s="256" t="s">
        <v>115</v>
      </c>
      <c r="C34" s="257"/>
      <c r="D34" s="257"/>
      <c r="E34" s="257"/>
      <c r="F34" s="77"/>
      <c r="H34" s="256" t="s">
        <v>118</v>
      </c>
      <c r="I34" s="257"/>
      <c r="J34" s="257"/>
      <c r="K34" s="257"/>
      <c r="L34" s="77"/>
      <c r="M34" s="77"/>
    </row>
  </sheetData>
  <sheetProtection/>
  <mergeCells count="4">
    <mergeCell ref="A14:K16"/>
    <mergeCell ref="A18:K21"/>
    <mergeCell ref="B34:E34"/>
    <mergeCell ref="H34:K34"/>
  </mergeCells>
  <printOptions horizontalCentered="1"/>
  <pageMargins left="0.5905511811023623" right="0.5905511811023623" top="0.35433070866141736" bottom="0.35433070866141736" header="0.1968503937007874" footer="0.1968503937007874"/>
  <pageSetup horizontalDpi="600" verticalDpi="600" orientation="landscape" r:id="rId2"/>
  <headerFooter scaleWithDoc="0">
    <oddHeader>&amp;C&amp;G</oddHeader>
    <oddFooter>&amp;R&amp;"Gotham Rounded Book,Normal"&amp;G</odd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U20"/>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1" width="6.7109375" style="31" customWidth="1"/>
    <col min="12" max="12" width="8.421875" style="31" bestFit="1" customWidth="1"/>
    <col min="13" max="14" width="16.7109375" style="31" bestFit="1" customWidth="1"/>
    <col min="15" max="15" width="16.0039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169</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v>3</v>
      </c>
      <c r="D12" s="179"/>
      <c r="E12" s="179"/>
      <c r="F12" s="185" t="s">
        <v>132</v>
      </c>
      <c r="G12" s="189"/>
      <c r="H12" s="188"/>
      <c r="I12" s="188"/>
      <c r="J12" s="188"/>
      <c r="K12" s="183"/>
      <c r="L12" s="183"/>
      <c r="M12" s="184"/>
      <c r="N12" s="184"/>
      <c r="O12" s="184"/>
      <c r="P12" s="184"/>
      <c r="Q12" s="184"/>
      <c r="R12" s="183"/>
      <c r="S12" s="183"/>
      <c r="T12" s="183"/>
      <c r="U12" s="183"/>
    </row>
    <row r="13" spans="1:21" s="68" customFormat="1" ht="24" customHeight="1">
      <c r="A13" s="179"/>
      <c r="B13" s="179"/>
      <c r="C13" s="179"/>
      <c r="D13" s="179">
        <v>3</v>
      </c>
      <c r="E13" s="179"/>
      <c r="F13" s="185" t="s">
        <v>148</v>
      </c>
      <c r="G13" s="189"/>
      <c r="H13" s="188"/>
      <c r="I13" s="188"/>
      <c r="J13" s="188"/>
      <c r="K13" s="183"/>
      <c r="L13" s="183"/>
      <c r="M13" s="184"/>
      <c r="N13" s="184"/>
      <c r="O13" s="184"/>
      <c r="P13" s="184"/>
      <c r="Q13" s="184"/>
      <c r="R13" s="183"/>
      <c r="S13" s="183"/>
      <c r="T13" s="183"/>
      <c r="U13" s="183"/>
    </row>
    <row r="14" spans="1:21" s="68" customFormat="1" ht="27" customHeight="1">
      <c r="A14" s="179"/>
      <c r="B14" s="179"/>
      <c r="C14" s="179"/>
      <c r="D14" s="179"/>
      <c r="E14" s="179">
        <v>326</v>
      </c>
      <c r="F14" s="185" t="s">
        <v>149</v>
      </c>
      <c r="G14" s="189" t="s">
        <v>150</v>
      </c>
      <c r="H14" s="188"/>
      <c r="I14" s="188"/>
      <c r="J14" s="188"/>
      <c r="K14" s="183"/>
      <c r="L14" s="183"/>
      <c r="M14" s="184">
        <v>0</v>
      </c>
      <c r="N14" s="184">
        <v>32049682.42</v>
      </c>
      <c r="O14" s="184">
        <v>49682.41</v>
      </c>
      <c r="P14" s="184">
        <v>49682.41</v>
      </c>
      <c r="Q14" s="184">
        <v>49682.41</v>
      </c>
      <c r="R14" s="183" t="e">
        <f>+O14/M14*100</f>
        <v>#DIV/0!</v>
      </c>
      <c r="S14" s="183">
        <f>+O14/N14*100</f>
        <v>0.15501685585813052</v>
      </c>
      <c r="T14" s="183" t="e">
        <f>+P14/M14*100</f>
        <v>#DIV/0!</v>
      </c>
      <c r="U14" s="183">
        <f>+P14/N14*100</f>
        <v>0.15501685585813052</v>
      </c>
    </row>
    <row r="15" spans="1:21" s="68" customFormat="1" ht="15" customHeight="1">
      <c r="A15" s="179"/>
      <c r="B15" s="179"/>
      <c r="C15" s="179"/>
      <c r="D15" s="179"/>
      <c r="E15" s="179"/>
      <c r="F15" s="185"/>
      <c r="G15" s="181"/>
      <c r="H15" s="188"/>
      <c r="I15" s="188"/>
      <c r="J15" s="188"/>
      <c r="K15" s="183"/>
      <c r="L15" s="183"/>
      <c r="M15" s="182"/>
      <c r="N15" s="182"/>
      <c r="O15" s="182"/>
      <c r="P15" s="182"/>
      <c r="Q15" s="182"/>
      <c r="R15" s="183"/>
      <c r="S15" s="183"/>
      <c r="T15" s="183"/>
      <c r="U15" s="183"/>
    </row>
    <row r="16" spans="1:21" s="68" customFormat="1" ht="15" customHeight="1">
      <c r="A16" s="171"/>
      <c r="B16" s="171"/>
      <c r="C16" s="171"/>
      <c r="D16" s="171"/>
      <c r="E16" s="171"/>
      <c r="F16" s="169" t="s">
        <v>123</v>
      </c>
      <c r="G16" s="171"/>
      <c r="H16" s="171"/>
      <c r="I16" s="172"/>
      <c r="J16" s="172"/>
      <c r="K16" s="172"/>
      <c r="L16" s="172"/>
      <c r="M16" s="186">
        <f>SUBTOTAL(9,M12:M14)</f>
        <v>0</v>
      </c>
      <c r="N16" s="186">
        <f>SUBTOTAL(9,N12:N14)</f>
        <v>32049682.42</v>
      </c>
      <c r="O16" s="186">
        <f>SUBTOTAL(9,O12:O14)</f>
        <v>49682.41</v>
      </c>
      <c r="P16" s="186">
        <f>SUBTOTAL(9,P12:P14)</f>
        <v>49682.41</v>
      </c>
      <c r="Q16" s="186">
        <f>SUBTOTAL(9,Q12:Q14)</f>
        <v>49682.41</v>
      </c>
      <c r="R16" s="173"/>
      <c r="S16" s="173"/>
      <c r="T16" s="171"/>
      <c r="U16" s="174"/>
    </row>
    <row r="17" spans="1:21" s="68" customFormat="1" ht="15" customHeight="1">
      <c r="A17" s="175"/>
      <c r="B17" s="175"/>
      <c r="C17" s="175"/>
      <c r="D17" s="175"/>
      <c r="E17" s="175"/>
      <c r="F17" s="175"/>
      <c r="G17" s="175"/>
      <c r="H17" s="175"/>
      <c r="I17" s="176"/>
      <c r="J17" s="176"/>
      <c r="K17" s="176"/>
      <c r="L17" s="176"/>
      <c r="M17" s="176"/>
      <c r="N17" s="177"/>
      <c r="O17" s="177"/>
      <c r="P17" s="177"/>
      <c r="Q17" s="177"/>
      <c r="R17" s="177"/>
      <c r="S17" s="177"/>
      <c r="T17" s="175"/>
      <c r="U17" s="178"/>
    </row>
    <row r="18" spans="1:6" ht="13.5">
      <c r="A18" s="32"/>
      <c r="B18" s="64"/>
      <c r="C18" s="32"/>
      <c r="D18" s="32"/>
      <c r="F18" s="32"/>
    </row>
    <row r="19" spans="2:15" ht="13.5">
      <c r="B19" s="33"/>
      <c r="C19" s="34"/>
      <c r="D19" s="34"/>
      <c r="N19" s="35"/>
      <c r="O19" s="35"/>
    </row>
    <row r="20" spans="2:15" ht="13.5">
      <c r="B20" s="36"/>
      <c r="C20" s="36"/>
      <c r="D20" s="36"/>
      <c r="N20" s="37"/>
      <c r="O20"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U21"/>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11.57421875" style="31" bestFit="1" customWidth="1"/>
    <col min="8" max="10" width="12.7109375" style="31" customWidth="1"/>
    <col min="11" max="11" width="6.7109375" style="31" customWidth="1"/>
    <col min="12" max="12" width="8.421875" style="31" bestFit="1" customWidth="1"/>
    <col min="13" max="14" width="16.7109375" style="31" bestFit="1" customWidth="1"/>
    <col min="15" max="15" width="16.14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361</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c r="D12" s="179"/>
      <c r="E12" s="179"/>
      <c r="F12" s="185"/>
      <c r="G12" s="189"/>
      <c r="H12" s="188"/>
      <c r="I12" s="188"/>
      <c r="J12" s="188"/>
      <c r="K12" s="183"/>
      <c r="L12" s="183"/>
      <c r="M12" s="184"/>
      <c r="N12" s="184"/>
      <c r="O12" s="184"/>
      <c r="P12" s="184"/>
      <c r="Q12" s="184"/>
      <c r="R12" s="183"/>
      <c r="S12" s="183"/>
      <c r="T12" s="183"/>
      <c r="U12" s="183"/>
    </row>
    <row r="13" spans="1:21" s="68" customFormat="1" ht="15" customHeight="1">
      <c r="A13" s="179"/>
      <c r="B13" s="179"/>
      <c r="C13" s="179">
        <v>3</v>
      </c>
      <c r="D13" s="179"/>
      <c r="E13" s="179"/>
      <c r="F13" s="185" t="s">
        <v>132</v>
      </c>
      <c r="G13" s="189"/>
      <c r="H13" s="188"/>
      <c r="I13" s="188"/>
      <c r="J13" s="188"/>
      <c r="K13" s="183"/>
      <c r="L13" s="183"/>
      <c r="M13" s="184"/>
      <c r="N13" s="184"/>
      <c r="O13" s="184"/>
      <c r="P13" s="184"/>
      <c r="Q13" s="184"/>
      <c r="R13" s="183"/>
      <c r="S13" s="183"/>
      <c r="T13" s="183"/>
      <c r="U13" s="183"/>
    </row>
    <row r="14" spans="1:21" s="68" customFormat="1" ht="15" customHeight="1">
      <c r="A14" s="179"/>
      <c r="B14" s="179"/>
      <c r="C14" s="179"/>
      <c r="D14" s="179">
        <v>2</v>
      </c>
      <c r="E14" s="179"/>
      <c r="F14" s="185"/>
      <c r="G14" s="189"/>
      <c r="H14" s="188"/>
      <c r="I14" s="188"/>
      <c r="J14" s="188"/>
      <c r="K14" s="183"/>
      <c r="L14" s="183"/>
      <c r="M14" s="184"/>
      <c r="N14" s="184"/>
      <c r="O14" s="184"/>
      <c r="P14" s="184"/>
      <c r="Q14" s="184"/>
      <c r="R14" s="183"/>
      <c r="S14" s="183"/>
      <c r="T14" s="183"/>
      <c r="U14" s="183"/>
    </row>
    <row r="15" spans="1:21" s="68" customFormat="1" ht="30" customHeight="1">
      <c r="A15" s="179"/>
      <c r="B15" s="179"/>
      <c r="C15" s="179"/>
      <c r="D15" s="179"/>
      <c r="E15" s="179">
        <v>320</v>
      </c>
      <c r="F15" s="185" t="s">
        <v>138</v>
      </c>
      <c r="G15" s="189" t="s">
        <v>139</v>
      </c>
      <c r="H15" s="188"/>
      <c r="I15" s="188"/>
      <c r="J15" s="188"/>
      <c r="K15" s="183"/>
      <c r="L15" s="183"/>
      <c r="M15" s="184">
        <v>112745.04000000002</v>
      </c>
      <c r="N15" s="184">
        <v>0</v>
      </c>
      <c r="O15" s="184">
        <v>0</v>
      </c>
      <c r="P15" s="184">
        <v>0</v>
      </c>
      <c r="Q15" s="184">
        <v>0</v>
      </c>
      <c r="R15" s="183">
        <f>+O15/M15*100</f>
        <v>0</v>
      </c>
      <c r="S15" s="183" t="e">
        <f>+O15/N15*100</f>
        <v>#DIV/0!</v>
      </c>
      <c r="T15" s="183">
        <f>+P15/M15*100</f>
        <v>0</v>
      </c>
      <c r="U15" s="183" t="e">
        <f>+P15/N15*100</f>
        <v>#DIV/0!</v>
      </c>
    </row>
    <row r="16" spans="1:21" s="68" customFormat="1" ht="15" customHeight="1">
      <c r="A16" s="171"/>
      <c r="B16" s="171"/>
      <c r="C16" s="171"/>
      <c r="D16" s="171"/>
      <c r="E16" s="171"/>
      <c r="F16" s="171"/>
      <c r="G16" s="171"/>
      <c r="H16" s="171"/>
      <c r="I16" s="172"/>
      <c r="J16" s="172"/>
      <c r="K16" s="172"/>
      <c r="L16" s="172"/>
      <c r="M16" s="172"/>
      <c r="N16" s="173"/>
      <c r="O16" s="173"/>
      <c r="P16" s="173"/>
      <c r="Q16" s="173"/>
      <c r="R16" s="173"/>
      <c r="S16" s="173"/>
      <c r="T16" s="171"/>
      <c r="U16" s="174"/>
    </row>
    <row r="17" spans="1:21" s="68" customFormat="1" ht="15" customHeight="1">
      <c r="A17" s="171"/>
      <c r="B17" s="171"/>
      <c r="C17" s="171"/>
      <c r="D17" s="171"/>
      <c r="E17" s="171"/>
      <c r="F17" s="169" t="s">
        <v>123</v>
      </c>
      <c r="G17" s="171"/>
      <c r="H17" s="171"/>
      <c r="I17" s="172"/>
      <c r="J17" s="172"/>
      <c r="K17" s="172"/>
      <c r="L17" s="172"/>
      <c r="M17" s="186">
        <f>SUBTOTAL(9,M12:M15)</f>
        <v>112745.04000000002</v>
      </c>
      <c r="N17" s="186">
        <f>SUBTOTAL(9,N12:N15)</f>
        <v>0</v>
      </c>
      <c r="O17" s="186">
        <f>SUBTOTAL(9,O12:O15)</f>
        <v>0</v>
      </c>
      <c r="P17" s="186">
        <f>SUBTOTAL(9,P12:P15)</f>
        <v>0</v>
      </c>
      <c r="Q17" s="186">
        <f>SUBTOTAL(9,Q12:Q15)</f>
        <v>0</v>
      </c>
      <c r="R17" s="173"/>
      <c r="S17" s="173"/>
      <c r="T17" s="171"/>
      <c r="U17" s="174"/>
    </row>
    <row r="18" spans="1:21" s="68" customFormat="1" ht="15" customHeight="1">
      <c r="A18" s="175"/>
      <c r="B18" s="175"/>
      <c r="C18" s="175"/>
      <c r="D18" s="175"/>
      <c r="E18" s="175"/>
      <c r="F18" s="175"/>
      <c r="G18" s="175"/>
      <c r="H18" s="175"/>
      <c r="I18" s="176"/>
      <c r="J18" s="176"/>
      <c r="K18" s="176"/>
      <c r="L18" s="176"/>
      <c r="M18" s="176"/>
      <c r="N18" s="177"/>
      <c r="O18" s="177"/>
      <c r="P18" s="177"/>
      <c r="Q18" s="177"/>
      <c r="R18" s="177"/>
      <c r="S18" s="177"/>
      <c r="T18" s="175"/>
      <c r="U18" s="178"/>
    </row>
    <row r="19" spans="1:6" ht="13.5">
      <c r="A19" s="32"/>
      <c r="B19" s="64"/>
      <c r="C19" s="32"/>
      <c r="D19" s="32"/>
      <c r="F19" s="32"/>
    </row>
    <row r="20" spans="2:15" ht="13.5">
      <c r="B20" s="33"/>
      <c r="C20" s="34"/>
      <c r="D20" s="34"/>
      <c r="N20" s="35"/>
      <c r="O20" s="35"/>
    </row>
    <row r="21" spans="2:15" ht="13.5">
      <c r="B21" s="36"/>
      <c r="C21" s="36"/>
      <c r="D21" s="36"/>
      <c r="N21" s="37"/>
      <c r="O21" s="37"/>
    </row>
  </sheetData>
  <sheetProtection/>
  <mergeCells count="15">
    <mergeCell ref="K7:L7"/>
    <mergeCell ref="M7:Q7"/>
    <mergeCell ref="R7:U7"/>
    <mergeCell ref="A1:U1"/>
    <mergeCell ref="A2:U2"/>
    <mergeCell ref="A4:U4"/>
    <mergeCell ref="A5:U5"/>
    <mergeCell ref="A6:A8"/>
    <mergeCell ref="B6:B8"/>
    <mergeCell ref="C6:C8"/>
    <mergeCell ref="D6:D8"/>
    <mergeCell ref="E6:E8"/>
    <mergeCell ref="F6:F8"/>
    <mergeCell ref="G6:G8"/>
    <mergeCell ref="H7:J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U27"/>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1" width="6.7109375" style="31" customWidth="1"/>
    <col min="12" max="12" width="8.421875" style="31" bestFit="1" customWidth="1"/>
    <col min="13" max="14" width="16.7109375" style="31" bestFit="1" customWidth="1"/>
    <col min="15" max="15" width="16.0039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170</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v>3</v>
      </c>
      <c r="D12" s="179"/>
      <c r="E12" s="179"/>
      <c r="F12" s="185" t="s">
        <v>132</v>
      </c>
      <c r="G12" s="189"/>
      <c r="H12" s="188"/>
      <c r="I12" s="188"/>
      <c r="J12" s="188"/>
      <c r="K12" s="183"/>
      <c r="L12" s="183"/>
      <c r="M12" s="184"/>
      <c r="N12" s="184"/>
      <c r="O12" s="184"/>
      <c r="P12" s="184"/>
      <c r="Q12" s="184"/>
      <c r="R12" s="183"/>
      <c r="S12" s="183"/>
      <c r="T12" s="183"/>
      <c r="U12" s="183"/>
    </row>
    <row r="13" spans="1:21" s="68" customFormat="1" ht="27.75" customHeight="1">
      <c r="A13" s="179"/>
      <c r="B13" s="179"/>
      <c r="C13" s="179"/>
      <c r="D13" s="179">
        <v>1</v>
      </c>
      <c r="E13" s="179"/>
      <c r="F13" s="185" t="s">
        <v>133</v>
      </c>
      <c r="G13" s="189"/>
      <c r="H13" s="188"/>
      <c r="I13" s="188"/>
      <c r="J13" s="188"/>
      <c r="K13" s="183"/>
      <c r="L13" s="183"/>
      <c r="M13" s="184"/>
      <c r="N13" s="184"/>
      <c r="O13" s="184"/>
      <c r="P13" s="184"/>
      <c r="Q13" s="184"/>
      <c r="R13" s="183"/>
      <c r="S13" s="183"/>
      <c r="T13" s="183"/>
      <c r="U13" s="183"/>
    </row>
    <row r="14" spans="1:21" s="68" customFormat="1" ht="15" customHeight="1">
      <c r="A14" s="179"/>
      <c r="B14" s="179"/>
      <c r="C14" s="179"/>
      <c r="D14" s="179"/>
      <c r="E14" s="179">
        <v>331</v>
      </c>
      <c r="F14" s="185" t="s">
        <v>136</v>
      </c>
      <c r="G14" s="189" t="s">
        <v>131</v>
      </c>
      <c r="H14" s="188"/>
      <c r="I14" s="188"/>
      <c r="J14" s="188"/>
      <c r="K14" s="183"/>
      <c r="L14" s="183"/>
      <c r="M14" s="184">
        <v>0</v>
      </c>
      <c r="N14" s="184">
        <v>1218400.78</v>
      </c>
      <c r="O14" s="184">
        <v>1218400.78</v>
      </c>
      <c r="P14" s="184">
        <v>1218400.78</v>
      </c>
      <c r="Q14" s="184">
        <v>1218400.78</v>
      </c>
      <c r="R14" s="183" t="e">
        <f>+O14/M14*100</f>
        <v>#DIV/0!</v>
      </c>
      <c r="S14" s="183">
        <f>+O14/N14*100</f>
        <v>100</v>
      </c>
      <c r="T14" s="183" t="e">
        <f>+P14/M14*100</f>
        <v>#DIV/0!</v>
      </c>
      <c r="U14" s="183">
        <f>+P14/N14*100</f>
        <v>100</v>
      </c>
    </row>
    <row r="15" spans="1:21" s="68" customFormat="1" ht="15" customHeight="1">
      <c r="A15" s="179"/>
      <c r="B15" s="179"/>
      <c r="C15" s="179"/>
      <c r="D15" s="179"/>
      <c r="E15" s="179"/>
      <c r="F15" s="185"/>
      <c r="G15" s="189"/>
      <c r="H15" s="188"/>
      <c r="I15" s="188"/>
      <c r="J15" s="188"/>
      <c r="K15" s="183"/>
      <c r="L15" s="183"/>
      <c r="M15" s="184"/>
      <c r="N15" s="184"/>
      <c r="O15" s="184"/>
      <c r="P15" s="184"/>
      <c r="Q15" s="184"/>
      <c r="R15" s="183"/>
      <c r="S15" s="183"/>
      <c r="T15" s="183"/>
      <c r="U15" s="183"/>
    </row>
    <row r="16" spans="1:21" s="68" customFormat="1" ht="15" customHeight="1">
      <c r="A16" s="179"/>
      <c r="B16" s="179"/>
      <c r="C16" s="179"/>
      <c r="D16" s="179">
        <v>2</v>
      </c>
      <c r="E16" s="179"/>
      <c r="F16" s="185"/>
      <c r="G16" s="189"/>
      <c r="H16" s="188"/>
      <c r="I16" s="188"/>
      <c r="J16" s="188"/>
      <c r="K16" s="183"/>
      <c r="L16" s="183"/>
      <c r="M16" s="184"/>
      <c r="N16" s="184"/>
      <c r="O16" s="184"/>
      <c r="P16" s="184"/>
      <c r="Q16" s="184"/>
      <c r="R16" s="183"/>
      <c r="S16" s="183"/>
      <c r="T16" s="183"/>
      <c r="U16" s="183"/>
    </row>
    <row r="17" spans="1:21" s="68" customFormat="1" ht="30" customHeight="1">
      <c r="A17" s="179"/>
      <c r="B17" s="179"/>
      <c r="C17" s="179"/>
      <c r="D17" s="179"/>
      <c r="E17" s="179">
        <v>320</v>
      </c>
      <c r="F17" s="185" t="s">
        <v>138</v>
      </c>
      <c r="G17" s="189" t="s">
        <v>139</v>
      </c>
      <c r="H17" s="188"/>
      <c r="I17" s="188"/>
      <c r="J17" s="188"/>
      <c r="K17" s="183"/>
      <c r="L17" s="183"/>
      <c r="M17" s="184">
        <v>0</v>
      </c>
      <c r="N17" s="184">
        <v>59769021.65</v>
      </c>
      <c r="O17" s="184">
        <v>49656182.580000006</v>
      </c>
      <c r="P17" s="184">
        <v>49656182.580000006</v>
      </c>
      <c r="Q17" s="184">
        <v>49656182.580000006</v>
      </c>
      <c r="R17" s="183" t="e">
        <f>+O17/M17*100</f>
        <v>#DIV/0!</v>
      </c>
      <c r="S17" s="183">
        <f>+O17/N17*100</f>
        <v>83.08013283332706</v>
      </c>
      <c r="T17" s="183" t="e">
        <f>+P17/M17*100</f>
        <v>#DIV/0!</v>
      </c>
      <c r="U17" s="183">
        <f>+P17/N17*100</f>
        <v>83.08013283332706</v>
      </c>
    </row>
    <row r="18" spans="1:21" s="68" customFormat="1" ht="15" customHeight="1">
      <c r="A18" s="179"/>
      <c r="B18" s="179"/>
      <c r="C18" s="179"/>
      <c r="D18" s="179"/>
      <c r="E18" s="179"/>
      <c r="F18" s="185"/>
      <c r="G18" s="189"/>
      <c r="H18" s="188"/>
      <c r="I18" s="188"/>
      <c r="J18" s="188"/>
      <c r="K18" s="183"/>
      <c r="L18" s="183"/>
      <c r="M18" s="184"/>
      <c r="N18" s="184"/>
      <c r="O18" s="184"/>
      <c r="P18" s="184"/>
      <c r="Q18" s="184"/>
      <c r="R18" s="183"/>
      <c r="S18" s="183"/>
      <c r="T18" s="183"/>
      <c r="U18" s="183"/>
    </row>
    <row r="19" spans="1:21" s="68" customFormat="1" ht="24" customHeight="1">
      <c r="A19" s="179"/>
      <c r="B19" s="179"/>
      <c r="C19" s="179"/>
      <c r="D19" s="179">
        <v>3</v>
      </c>
      <c r="E19" s="179"/>
      <c r="F19" s="185" t="s">
        <v>148</v>
      </c>
      <c r="G19" s="189"/>
      <c r="H19" s="188"/>
      <c r="I19" s="188"/>
      <c r="J19" s="188"/>
      <c r="K19" s="183"/>
      <c r="L19" s="183"/>
      <c r="M19" s="184"/>
      <c r="N19" s="184"/>
      <c r="O19" s="184"/>
      <c r="P19" s="184"/>
      <c r="Q19" s="184"/>
      <c r="R19" s="183"/>
      <c r="S19" s="183"/>
      <c r="T19" s="183"/>
      <c r="U19" s="183"/>
    </row>
    <row r="20" spans="1:21" s="68" customFormat="1" ht="27" customHeight="1">
      <c r="A20" s="179"/>
      <c r="B20" s="179"/>
      <c r="C20" s="179"/>
      <c r="D20" s="179"/>
      <c r="E20" s="179">
        <v>326</v>
      </c>
      <c r="F20" s="185" t="s">
        <v>149</v>
      </c>
      <c r="G20" s="189" t="s">
        <v>150</v>
      </c>
      <c r="H20" s="188"/>
      <c r="I20" s="188"/>
      <c r="J20" s="188"/>
      <c r="K20" s="183"/>
      <c r="L20" s="183"/>
      <c r="M20" s="184">
        <v>0</v>
      </c>
      <c r="N20" s="184">
        <v>15771522.81</v>
      </c>
      <c r="O20" s="184">
        <v>9094462.93</v>
      </c>
      <c r="P20" s="184">
        <v>9094462.93</v>
      </c>
      <c r="Q20" s="184">
        <v>9094462.93</v>
      </c>
      <c r="R20" s="183" t="e">
        <f>+O20/M20*100</f>
        <v>#DIV/0!</v>
      </c>
      <c r="S20" s="183">
        <f>+O20/N20*100</f>
        <v>57.6638225716138</v>
      </c>
      <c r="T20" s="183" t="e">
        <f>+P20/M20*100</f>
        <v>#DIV/0!</v>
      </c>
      <c r="U20" s="183">
        <f>+P20/N20*100</f>
        <v>57.6638225716138</v>
      </c>
    </row>
    <row r="21" spans="1:21" s="68" customFormat="1" ht="37.5" customHeight="1">
      <c r="A21" s="179"/>
      <c r="B21" s="179"/>
      <c r="C21" s="179"/>
      <c r="D21" s="179"/>
      <c r="E21" s="179">
        <v>327</v>
      </c>
      <c r="F21" s="185" t="s">
        <v>151</v>
      </c>
      <c r="G21" s="189" t="s">
        <v>152</v>
      </c>
      <c r="H21" s="188"/>
      <c r="I21" s="188"/>
      <c r="J21" s="188"/>
      <c r="K21" s="183"/>
      <c r="L21" s="183"/>
      <c r="M21" s="184">
        <v>0</v>
      </c>
      <c r="N21" s="184">
        <v>1865561.35</v>
      </c>
      <c r="O21" s="184">
        <v>1865561.35</v>
      </c>
      <c r="P21" s="184">
        <v>1865561.35</v>
      </c>
      <c r="Q21" s="184">
        <v>1865561.35</v>
      </c>
      <c r="R21" s="183" t="e">
        <f>+O21/M21*100</f>
        <v>#DIV/0!</v>
      </c>
      <c r="S21" s="183">
        <f>+O21/N21*100</f>
        <v>100</v>
      </c>
      <c r="T21" s="183" t="e">
        <f>+P21/M21*100</f>
        <v>#DIV/0!</v>
      </c>
      <c r="U21" s="183">
        <f>+P21/N21*100</f>
        <v>100</v>
      </c>
    </row>
    <row r="22" spans="1:21" s="68" customFormat="1" ht="15" customHeight="1">
      <c r="A22" s="171"/>
      <c r="B22" s="171"/>
      <c r="C22" s="171"/>
      <c r="D22" s="171"/>
      <c r="E22" s="171"/>
      <c r="F22" s="171"/>
      <c r="G22" s="171"/>
      <c r="H22" s="171"/>
      <c r="I22" s="172"/>
      <c r="J22" s="172"/>
      <c r="K22" s="172"/>
      <c r="L22" s="172"/>
      <c r="M22" s="172"/>
      <c r="N22" s="173"/>
      <c r="O22" s="173"/>
      <c r="P22" s="173"/>
      <c r="Q22" s="173"/>
      <c r="R22" s="173"/>
      <c r="S22" s="173"/>
      <c r="T22" s="171"/>
      <c r="U22" s="174"/>
    </row>
    <row r="23" spans="1:21" s="68" customFormat="1" ht="15" customHeight="1">
      <c r="A23" s="171"/>
      <c r="B23" s="171"/>
      <c r="C23" s="171"/>
      <c r="D23" s="171"/>
      <c r="E23" s="171"/>
      <c r="F23" s="169" t="s">
        <v>123</v>
      </c>
      <c r="G23" s="171"/>
      <c r="H23" s="171"/>
      <c r="I23" s="172"/>
      <c r="J23" s="172"/>
      <c r="K23" s="172"/>
      <c r="L23" s="172"/>
      <c r="M23" s="186">
        <f>SUBTOTAL(9,M12:M21)</f>
        <v>0</v>
      </c>
      <c r="N23" s="186">
        <f>SUBTOTAL(9,N12:N21)</f>
        <v>78624506.58999999</v>
      </c>
      <c r="O23" s="186">
        <f>SUBTOTAL(9,O12:O21)</f>
        <v>61834607.64000001</v>
      </c>
      <c r="P23" s="186">
        <f>SUBTOTAL(9,P12:P21)</f>
        <v>61834607.64000001</v>
      </c>
      <c r="Q23" s="186">
        <f>SUBTOTAL(9,Q12:Q21)</f>
        <v>61834607.64000001</v>
      </c>
      <c r="R23" s="173"/>
      <c r="S23" s="173"/>
      <c r="T23" s="171"/>
      <c r="U23" s="174"/>
    </row>
    <row r="24" spans="1:21" s="68" customFormat="1" ht="15" customHeight="1">
      <c r="A24" s="175"/>
      <c r="B24" s="175"/>
      <c r="C24" s="175"/>
      <c r="D24" s="175"/>
      <c r="E24" s="175"/>
      <c r="F24" s="175"/>
      <c r="G24" s="175"/>
      <c r="H24" s="175"/>
      <c r="I24" s="176"/>
      <c r="J24" s="176"/>
      <c r="K24" s="176"/>
      <c r="L24" s="176"/>
      <c r="M24" s="176"/>
      <c r="N24" s="177"/>
      <c r="O24" s="177"/>
      <c r="P24" s="177"/>
      <c r="Q24" s="177"/>
      <c r="R24" s="177"/>
      <c r="S24" s="177"/>
      <c r="T24" s="175"/>
      <c r="U24" s="178"/>
    </row>
    <row r="25" spans="1:6" ht="13.5">
      <c r="A25" s="32"/>
      <c r="B25" s="64"/>
      <c r="C25" s="32"/>
      <c r="D25" s="32"/>
      <c r="F25" s="32"/>
    </row>
    <row r="26" spans="2:15" ht="13.5">
      <c r="B26" s="33"/>
      <c r="C26" s="34"/>
      <c r="D26" s="34"/>
      <c r="N26" s="35"/>
      <c r="O26" s="35"/>
    </row>
    <row r="27" spans="2:15" ht="13.5">
      <c r="B27" s="36"/>
      <c r="C27" s="36"/>
      <c r="D27" s="36"/>
      <c r="N27" s="37"/>
      <c r="O27"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U20"/>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1" width="6.7109375" style="31" customWidth="1"/>
    <col min="12" max="12" width="8.421875" style="31" bestFit="1" customWidth="1"/>
    <col min="13" max="14" width="16.7109375" style="31" bestFit="1" customWidth="1"/>
    <col min="15" max="15" width="16.0039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171</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v>3</v>
      </c>
      <c r="D12" s="179"/>
      <c r="E12" s="179"/>
      <c r="F12" s="185" t="s">
        <v>132</v>
      </c>
      <c r="G12" s="189"/>
      <c r="H12" s="188"/>
      <c r="I12" s="188"/>
      <c r="J12" s="188"/>
      <c r="K12" s="183"/>
      <c r="L12" s="183"/>
      <c r="M12" s="184"/>
      <c r="N12" s="184"/>
      <c r="O12" s="184"/>
      <c r="P12" s="184"/>
      <c r="Q12" s="184"/>
      <c r="R12" s="183"/>
      <c r="S12" s="183"/>
      <c r="T12" s="183"/>
      <c r="U12" s="183"/>
    </row>
    <row r="13" spans="1:21" s="68" customFormat="1" ht="24" customHeight="1">
      <c r="A13" s="179"/>
      <c r="B13" s="179"/>
      <c r="C13" s="179"/>
      <c r="D13" s="179">
        <v>3</v>
      </c>
      <c r="E13" s="179"/>
      <c r="F13" s="185" t="s">
        <v>148</v>
      </c>
      <c r="G13" s="189"/>
      <c r="H13" s="188"/>
      <c r="I13" s="188"/>
      <c r="J13" s="188"/>
      <c r="K13" s="183"/>
      <c r="L13" s="183"/>
      <c r="M13" s="184"/>
      <c r="N13" s="184"/>
      <c r="O13" s="184"/>
      <c r="P13" s="184"/>
      <c r="Q13" s="184"/>
      <c r="R13" s="183"/>
      <c r="S13" s="183"/>
      <c r="T13" s="183"/>
      <c r="U13" s="183"/>
    </row>
    <row r="14" spans="1:21" s="68" customFormat="1" ht="37.5" customHeight="1">
      <c r="A14" s="179"/>
      <c r="B14" s="179"/>
      <c r="C14" s="179"/>
      <c r="D14" s="179"/>
      <c r="E14" s="179">
        <v>327</v>
      </c>
      <c r="F14" s="185" t="s">
        <v>151</v>
      </c>
      <c r="G14" s="189" t="s">
        <v>152</v>
      </c>
      <c r="H14" s="188"/>
      <c r="I14" s="188"/>
      <c r="J14" s="188"/>
      <c r="K14" s="183"/>
      <c r="L14" s="183"/>
      <c r="M14" s="184">
        <v>0</v>
      </c>
      <c r="N14" s="184">
        <v>727737.42</v>
      </c>
      <c r="O14" s="184">
        <v>727681.17</v>
      </c>
      <c r="P14" s="184">
        <v>727681.17</v>
      </c>
      <c r="Q14" s="184">
        <v>727681.17</v>
      </c>
      <c r="R14" s="183" t="e">
        <f>+O14/M14*100</f>
        <v>#DIV/0!</v>
      </c>
      <c r="S14" s="183">
        <f>+O14/N14*100</f>
        <v>99.99227056374262</v>
      </c>
      <c r="T14" s="183" t="e">
        <f>+P14/M14*100</f>
        <v>#DIV/0!</v>
      </c>
      <c r="U14" s="183">
        <f>+P14/N14*100</f>
        <v>99.99227056374262</v>
      </c>
    </row>
    <row r="15" spans="1:21" s="68" customFormat="1" ht="15" customHeight="1">
      <c r="A15" s="171"/>
      <c r="B15" s="171"/>
      <c r="C15" s="171"/>
      <c r="D15" s="171"/>
      <c r="E15" s="171"/>
      <c r="F15" s="171"/>
      <c r="G15" s="171"/>
      <c r="H15" s="171"/>
      <c r="I15" s="172"/>
      <c r="J15" s="172"/>
      <c r="K15" s="172"/>
      <c r="L15" s="172"/>
      <c r="M15" s="172"/>
      <c r="N15" s="173"/>
      <c r="O15" s="173"/>
      <c r="P15" s="173"/>
      <c r="Q15" s="173"/>
      <c r="R15" s="173"/>
      <c r="S15" s="173"/>
      <c r="T15" s="171"/>
      <c r="U15" s="174"/>
    </row>
    <row r="16" spans="1:21" s="68" customFormat="1" ht="15" customHeight="1">
      <c r="A16" s="171"/>
      <c r="B16" s="171"/>
      <c r="C16" s="171"/>
      <c r="D16" s="171"/>
      <c r="E16" s="171"/>
      <c r="F16" s="169" t="s">
        <v>123</v>
      </c>
      <c r="G16" s="171"/>
      <c r="H16" s="171"/>
      <c r="I16" s="172"/>
      <c r="J16" s="172"/>
      <c r="K16" s="172"/>
      <c r="L16" s="172"/>
      <c r="M16" s="186">
        <f>SUBTOTAL(9,M12:M14)</f>
        <v>0</v>
      </c>
      <c r="N16" s="186">
        <f>SUBTOTAL(9,N12:N14)</f>
        <v>727737.42</v>
      </c>
      <c r="O16" s="186">
        <f>SUBTOTAL(9,O12:O14)</f>
        <v>727681.17</v>
      </c>
      <c r="P16" s="186">
        <f>SUBTOTAL(9,P12:P14)</f>
        <v>727681.17</v>
      </c>
      <c r="Q16" s="186">
        <f>SUBTOTAL(9,Q12:Q14)</f>
        <v>727681.17</v>
      </c>
      <c r="R16" s="173"/>
      <c r="S16" s="173"/>
      <c r="T16" s="171"/>
      <c r="U16" s="174"/>
    </row>
    <row r="17" spans="1:21" s="68" customFormat="1" ht="15" customHeight="1">
      <c r="A17" s="175"/>
      <c r="B17" s="175"/>
      <c r="C17" s="175"/>
      <c r="D17" s="175"/>
      <c r="E17" s="175"/>
      <c r="F17" s="175"/>
      <c r="G17" s="175"/>
      <c r="H17" s="175"/>
      <c r="I17" s="176"/>
      <c r="J17" s="176"/>
      <c r="K17" s="176"/>
      <c r="L17" s="176"/>
      <c r="M17" s="176"/>
      <c r="N17" s="177"/>
      <c r="O17" s="177"/>
      <c r="P17" s="177"/>
      <c r="Q17" s="177"/>
      <c r="R17" s="177"/>
      <c r="S17" s="177"/>
      <c r="T17" s="175"/>
      <c r="U17" s="178"/>
    </row>
    <row r="18" spans="1:6" ht="13.5">
      <c r="A18" s="32"/>
      <c r="B18" s="64"/>
      <c r="C18" s="32"/>
      <c r="D18" s="32"/>
      <c r="F18" s="32"/>
    </row>
    <row r="19" spans="2:15" ht="13.5">
      <c r="B19" s="33"/>
      <c r="C19" s="34"/>
      <c r="D19" s="34"/>
      <c r="N19" s="35"/>
      <c r="O19" s="35"/>
    </row>
    <row r="20" spans="2:15" ht="13.5">
      <c r="B20" s="36"/>
      <c r="C20" s="36"/>
      <c r="D20" s="36"/>
      <c r="N20" s="37"/>
      <c r="O20"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1:U20"/>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1" width="6.7109375" style="31" customWidth="1"/>
    <col min="12" max="12" width="8.421875" style="31" bestFit="1" customWidth="1"/>
    <col min="13" max="14" width="16.7109375" style="31" bestFit="1" customWidth="1"/>
    <col min="15" max="15" width="16.0039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172</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v>3</v>
      </c>
      <c r="D12" s="179"/>
      <c r="E12" s="179"/>
      <c r="F12" s="185" t="s">
        <v>132</v>
      </c>
      <c r="G12" s="189"/>
      <c r="H12" s="188"/>
      <c r="I12" s="188"/>
      <c r="J12" s="188"/>
      <c r="K12" s="183"/>
      <c r="L12" s="183"/>
      <c r="M12" s="184"/>
      <c r="N12" s="184"/>
      <c r="O12" s="184"/>
      <c r="P12" s="184"/>
      <c r="Q12" s="184"/>
      <c r="R12" s="183"/>
      <c r="S12" s="183"/>
      <c r="T12" s="183"/>
      <c r="U12" s="183"/>
    </row>
    <row r="13" spans="1:21" s="68" customFormat="1" ht="24" customHeight="1">
      <c r="A13" s="179"/>
      <c r="B13" s="179"/>
      <c r="C13" s="179"/>
      <c r="D13" s="179">
        <v>3</v>
      </c>
      <c r="E13" s="179"/>
      <c r="F13" s="185" t="s">
        <v>148</v>
      </c>
      <c r="G13" s="189"/>
      <c r="H13" s="188"/>
      <c r="I13" s="188"/>
      <c r="J13" s="188"/>
      <c r="K13" s="183"/>
      <c r="L13" s="183"/>
      <c r="M13" s="184"/>
      <c r="N13" s="184"/>
      <c r="O13" s="184"/>
      <c r="P13" s="184"/>
      <c r="Q13" s="184"/>
      <c r="R13" s="183"/>
      <c r="S13" s="183"/>
      <c r="T13" s="183"/>
      <c r="U13" s="183"/>
    </row>
    <row r="14" spans="1:21" s="68" customFormat="1" ht="30.75" customHeight="1">
      <c r="A14" s="179"/>
      <c r="B14" s="179"/>
      <c r="C14" s="179"/>
      <c r="D14" s="179"/>
      <c r="E14" s="179">
        <v>326</v>
      </c>
      <c r="F14" s="185" t="s">
        <v>149</v>
      </c>
      <c r="G14" s="189" t="s">
        <v>150</v>
      </c>
      <c r="H14" s="188"/>
      <c r="I14" s="188"/>
      <c r="J14" s="188"/>
      <c r="K14" s="183"/>
      <c r="L14" s="183"/>
      <c r="M14" s="184">
        <v>0</v>
      </c>
      <c r="N14" s="184">
        <v>516430.61</v>
      </c>
      <c r="O14" s="184">
        <v>516430.61</v>
      </c>
      <c r="P14" s="184">
        <v>516430.61</v>
      </c>
      <c r="Q14" s="184">
        <v>516430.61</v>
      </c>
      <c r="R14" s="183" t="e">
        <f>+O14/M14*100</f>
        <v>#DIV/0!</v>
      </c>
      <c r="S14" s="183">
        <f>+O14/N14*100</f>
        <v>100</v>
      </c>
      <c r="T14" s="183" t="e">
        <f>+P14/M14*100</f>
        <v>#DIV/0!</v>
      </c>
      <c r="U14" s="183">
        <f>+P14/N14*100</f>
        <v>100</v>
      </c>
    </row>
    <row r="15" spans="1:21" s="68" customFormat="1" ht="15" customHeight="1">
      <c r="A15" s="171"/>
      <c r="B15" s="171"/>
      <c r="C15" s="171"/>
      <c r="D15" s="171"/>
      <c r="E15" s="171"/>
      <c r="F15" s="171"/>
      <c r="G15" s="171"/>
      <c r="H15" s="171"/>
      <c r="I15" s="172"/>
      <c r="J15" s="172"/>
      <c r="K15" s="172"/>
      <c r="L15" s="172"/>
      <c r="M15" s="172"/>
      <c r="N15" s="173"/>
      <c r="O15" s="173"/>
      <c r="P15" s="173"/>
      <c r="Q15" s="173"/>
      <c r="R15" s="173"/>
      <c r="S15" s="173"/>
      <c r="T15" s="171"/>
      <c r="U15" s="174"/>
    </row>
    <row r="16" spans="1:21" s="68" customFormat="1" ht="15" customHeight="1">
      <c r="A16" s="171"/>
      <c r="B16" s="171"/>
      <c r="C16" s="171"/>
      <c r="D16" s="171"/>
      <c r="E16" s="171"/>
      <c r="F16" s="169" t="s">
        <v>123</v>
      </c>
      <c r="G16" s="171"/>
      <c r="H16" s="171"/>
      <c r="I16" s="172"/>
      <c r="J16" s="172"/>
      <c r="K16" s="172"/>
      <c r="L16" s="172"/>
      <c r="M16" s="186">
        <f>SUBTOTAL(9,M12:M14)</f>
        <v>0</v>
      </c>
      <c r="N16" s="186">
        <f>SUBTOTAL(9,N12:N14)</f>
        <v>516430.61</v>
      </c>
      <c r="O16" s="186">
        <f>SUBTOTAL(9,O12:O14)</f>
        <v>516430.61</v>
      </c>
      <c r="P16" s="186">
        <f>SUBTOTAL(9,P12:P14)</f>
        <v>516430.61</v>
      </c>
      <c r="Q16" s="186">
        <f>SUBTOTAL(9,Q12:Q14)</f>
        <v>516430.61</v>
      </c>
      <c r="R16" s="173"/>
      <c r="S16" s="173"/>
      <c r="T16" s="171"/>
      <c r="U16" s="174"/>
    </row>
    <row r="17" spans="1:21" s="68" customFormat="1" ht="15" customHeight="1">
      <c r="A17" s="175"/>
      <c r="B17" s="175"/>
      <c r="C17" s="175"/>
      <c r="D17" s="175"/>
      <c r="E17" s="175"/>
      <c r="F17" s="175"/>
      <c r="G17" s="175"/>
      <c r="H17" s="175"/>
      <c r="I17" s="176"/>
      <c r="J17" s="176"/>
      <c r="K17" s="176"/>
      <c r="L17" s="176"/>
      <c r="M17" s="176"/>
      <c r="N17" s="177"/>
      <c r="O17" s="177"/>
      <c r="P17" s="177"/>
      <c r="Q17" s="177"/>
      <c r="R17" s="177"/>
      <c r="S17" s="177"/>
      <c r="T17" s="175"/>
      <c r="U17" s="178"/>
    </row>
    <row r="18" spans="1:6" ht="13.5">
      <c r="A18" s="32"/>
      <c r="B18" s="64"/>
      <c r="C18" s="32"/>
      <c r="D18" s="32"/>
      <c r="F18" s="32"/>
    </row>
    <row r="19" spans="2:15" ht="13.5">
      <c r="B19" s="33"/>
      <c r="C19" s="34"/>
      <c r="D19" s="34"/>
      <c r="N19" s="35"/>
      <c r="O19" s="35"/>
    </row>
    <row r="20" spans="2:15" ht="13.5">
      <c r="B20" s="36"/>
      <c r="C20" s="36"/>
      <c r="D20" s="36"/>
      <c r="N20" s="37"/>
      <c r="O20"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1:U23"/>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1" width="6.7109375" style="31" customWidth="1"/>
    <col min="12" max="12" width="8.421875" style="31" bestFit="1" customWidth="1"/>
    <col min="13" max="14" width="16.7109375" style="31" bestFit="1" customWidth="1"/>
    <col min="15" max="15" width="16.0039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173</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v>3</v>
      </c>
      <c r="D12" s="179"/>
      <c r="E12" s="179"/>
      <c r="F12" s="185" t="s">
        <v>132</v>
      </c>
      <c r="G12" s="189"/>
      <c r="H12" s="188"/>
      <c r="I12" s="188"/>
      <c r="J12" s="188"/>
      <c r="K12" s="183"/>
      <c r="L12" s="183"/>
      <c r="M12" s="184"/>
      <c r="N12" s="184"/>
      <c r="O12" s="184"/>
      <c r="P12" s="184"/>
      <c r="Q12" s="184"/>
      <c r="R12" s="183"/>
      <c r="S12" s="183"/>
      <c r="T12" s="183"/>
      <c r="U12" s="183"/>
    </row>
    <row r="13" spans="1:21" s="68" customFormat="1" ht="15" customHeight="1">
      <c r="A13" s="179"/>
      <c r="B13" s="179"/>
      <c r="C13" s="179"/>
      <c r="D13" s="179">
        <v>2</v>
      </c>
      <c r="E13" s="179"/>
      <c r="F13" s="185"/>
      <c r="G13" s="189"/>
      <c r="H13" s="188"/>
      <c r="I13" s="188"/>
      <c r="J13" s="188"/>
      <c r="K13" s="183"/>
      <c r="L13" s="183"/>
      <c r="M13" s="184"/>
      <c r="N13" s="184"/>
      <c r="O13" s="184"/>
      <c r="P13" s="184"/>
      <c r="Q13" s="184"/>
      <c r="R13" s="183"/>
      <c r="S13" s="183"/>
      <c r="T13" s="183"/>
      <c r="U13" s="183"/>
    </row>
    <row r="14" spans="1:21" s="68" customFormat="1" ht="30" customHeight="1">
      <c r="A14" s="179"/>
      <c r="B14" s="179"/>
      <c r="C14" s="179"/>
      <c r="D14" s="179"/>
      <c r="E14" s="179">
        <v>320</v>
      </c>
      <c r="F14" s="185" t="s">
        <v>138</v>
      </c>
      <c r="G14" s="189" t="s">
        <v>139</v>
      </c>
      <c r="H14" s="188"/>
      <c r="I14" s="188"/>
      <c r="J14" s="188"/>
      <c r="K14" s="183"/>
      <c r="L14" s="183"/>
      <c r="M14" s="184">
        <v>0</v>
      </c>
      <c r="N14" s="184">
        <v>1313731.72</v>
      </c>
      <c r="O14" s="184">
        <v>14432</v>
      </c>
      <c r="P14" s="184">
        <v>14432</v>
      </c>
      <c r="Q14" s="184">
        <v>14432</v>
      </c>
      <c r="R14" s="183" t="e">
        <f>+O14/M14*100</f>
        <v>#DIV/0!</v>
      </c>
      <c r="S14" s="183">
        <f>+O14/N14*100</f>
        <v>1.098550014458051</v>
      </c>
      <c r="T14" s="183" t="e">
        <f>+P14/M14*100</f>
        <v>#DIV/0!</v>
      </c>
      <c r="U14" s="183">
        <f>+P14/N14*100</f>
        <v>1.098550014458051</v>
      </c>
    </row>
    <row r="15" spans="1:21" s="68" customFormat="1" ht="15" customHeight="1">
      <c r="A15" s="179"/>
      <c r="B15" s="179"/>
      <c r="C15" s="179"/>
      <c r="D15" s="179"/>
      <c r="E15" s="179"/>
      <c r="F15" s="185"/>
      <c r="G15" s="189"/>
      <c r="H15" s="188"/>
      <c r="I15" s="188"/>
      <c r="J15" s="188"/>
      <c r="K15" s="183"/>
      <c r="L15" s="183"/>
      <c r="M15" s="184"/>
      <c r="N15" s="184"/>
      <c r="O15" s="184"/>
      <c r="P15" s="184"/>
      <c r="Q15" s="184"/>
      <c r="R15" s="183"/>
      <c r="S15" s="183"/>
      <c r="T15" s="183"/>
      <c r="U15" s="183"/>
    </row>
    <row r="16" spans="1:21" s="68" customFormat="1" ht="24" customHeight="1">
      <c r="A16" s="179"/>
      <c r="B16" s="179"/>
      <c r="C16" s="179"/>
      <c r="D16" s="179">
        <v>3</v>
      </c>
      <c r="E16" s="179"/>
      <c r="F16" s="185" t="s">
        <v>148</v>
      </c>
      <c r="G16" s="189"/>
      <c r="H16" s="188"/>
      <c r="I16" s="188"/>
      <c r="J16" s="188"/>
      <c r="K16" s="183"/>
      <c r="L16" s="183"/>
      <c r="M16" s="184"/>
      <c r="N16" s="184"/>
      <c r="O16" s="184"/>
      <c r="P16" s="184"/>
      <c r="Q16" s="184"/>
      <c r="R16" s="183"/>
      <c r="S16" s="183"/>
      <c r="T16" s="183"/>
      <c r="U16" s="183"/>
    </row>
    <row r="17" spans="1:21" s="68" customFormat="1" ht="37.5" customHeight="1">
      <c r="A17" s="179"/>
      <c r="B17" s="179"/>
      <c r="C17" s="179"/>
      <c r="D17" s="179"/>
      <c r="E17" s="179">
        <v>327</v>
      </c>
      <c r="F17" s="185" t="s">
        <v>151</v>
      </c>
      <c r="G17" s="189" t="s">
        <v>152</v>
      </c>
      <c r="H17" s="188"/>
      <c r="I17" s="188"/>
      <c r="J17" s="188"/>
      <c r="K17" s="183"/>
      <c r="L17" s="183"/>
      <c r="M17" s="184">
        <v>0</v>
      </c>
      <c r="N17" s="184">
        <v>230595.08000000005</v>
      </c>
      <c r="O17" s="184">
        <v>117063.74</v>
      </c>
      <c r="P17" s="184">
        <v>117063.74</v>
      </c>
      <c r="Q17" s="184">
        <v>117063.74</v>
      </c>
      <c r="R17" s="183" t="e">
        <f>+O17/M17*100</f>
        <v>#DIV/0!</v>
      </c>
      <c r="S17" s="183">
        <f>+O17/N17*100</f>
        <v>50.76593134597667</v>
      </c>
      <c r="T17" s="183" t="e">
        <f>+P17/M17*100</f>
        <v>#DIV/0!</v>
      </c>
      <c r="U17" s="183">
        <f>+P17/N17*100</f>
        <v>50.76593134597667</v>
      </c>
    </row>
    <row r="18" spans="1:21" s="68" customFormat="1" ht="15" customHeight="1">
      <c r="A18" s="171"/>
      <c r="B18" s="171"/>
      <c r="C18" s="171"/>
      <c r="D18" s="171"/>
      <c r="E18" s="171"/>
      <c r="F18" s="171"/>
      <c r="G18" s="171"/>
      <c r="H18" s="171"/>
      <c r="I18" s="172"/>
      <c r="J18" s="172"/>
      <c r="K18" s="172"/>
      <c r="L18" s="172"/>
      <c r="M18" s="172"/>
      <c r="N18" s="173"/>
      <c r="O18" s="173"/>
      <c r="P18" s="173"/>
      <c r="Q18" s="173"/>
      <c r="R18" s="173"/>
      <c r="S18" s="173"/>
      <c r="T18" s="171"/>
      <c r="U18" s="174"/>
    </row>
    <row r="19" spans="1:21" s="68" customFormat="1" ht="15" customHeight="1">
      <c r="A19" s="171"/>
      <c r="B19" s="171"/>
      <c r="C19" s="171"/>
      <c r="D19" s="171"/>
      <c r="E19" s="171"/>
      <c r="F19" s="169" t="s">
        <v>123</v>
      </c>
      <c r="G19" s="171"/>
      <c r="H19" s="171"/>
      <c r="I19" s="172"/>
      <c r="J19" s="172"/>
      <c r="K19" s="172"/>
      <c r="L19" s="172"/>
      <c r="M19" s="186">
        <f>SUBTOTAL(9,M12:M17)</f>
        <v>0</v>
      </c>
      <c r="N19" s="186">
        <f>SUBTOTAL(9,N12:N17)</f>
        <v>1544326.8</v>
      </c>
      <c r="O19" s="186">
        <f>SUBTOTAL(9,O12:O17)</f>
        <v>131495.74</v>
      </c>
      <c r="P19" s="186">
        <f>SUBTOTAL(9,P12:P17)</f>
        <v>131495.74</v>
      </c>
      <c r="Q19" s="186">
        <f>SUBTOTAL(9,Q12:Q17)</f>
        <v>131495.74</v>
      </c>
      <c r="R19" s="173"/>
      <c r="S19" s="173"/>
      <c r="T19" s="171"/>
      <c r="U19" s="174"/>
    </row>
    <row r="20" spans="1:21" s="68" customFormat="1" ht="15" customHeight="1">
      <c r="A20" s="175"/>
      <c r="B20" s="175"/>
      <c r="C20" s="175"/>
      <c r="D20" s="175"/>
      <c r="E20" s="175"/>
      <c r="F20" s="175"/>
      <c r="G20" s="175"/>
      <c r="H20" s="175"/>
      <c r="I20" s="176"/>
      <c r="J20" s="176"/>
      <c r="K20" s="176"/>
      <c r="L20" s="176"/>
      <c r="M20" s="176"/>
      <c r="N20" s="177"/>
      <c r="O20" s="177"/>
      <c r="P20" s="177"/>
      <c r="Q20" s="177"/>
      <c r="R20" s="177"/>
      <c r="S20" s="177"/>
      <c r="T20" s="175"/>
      <c r="U20" s="178"/>
    </row>
    <row r="21" spans="1:6" ht="13.5">
      <c r="A21" s="32"/>
      <c r="B21" s="64"/>
      <c r="C21" s="32"/>
      <c r="D21" s="32"/>
      <c r="F21" s="32"/>
    </row>
    <row r="22" spans="2:15" ht="13.5">
      <c r="B22" s="33"/>
      <c r="C22" s="34"/>
      <c r="D22" s="34"/>
      <c r="N22" s="35"/>
      <c r="O22" s="35"/>
    </row>
    <row r="23" spans="2:15" ht="13.5">
      <c r="B23" s="36"/>
      <c r="C23" s="36"/>
      <c r="D23" s="36"/>
      <c r="N23" s="37"/>
      <c r="O23"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16.xml><?xml version="1.0" encoding="utf-8"?>
<worksheet xmlns="http://schemas.openxmlformats.org/spreadsheetml/2006/main" xmlns:r="http://schemas.openxmlformats.org/officeDocument/2006/relationships">
  <sheetPr>
    <pageSetUpPr fitToPage="1"/>
  </sheetPr>
  <dimension ref="A1:U23"/>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1" width="6.7109375" style="31" customWidth="1"/>
    <col min="12" max="12" width="8.421875" style="31" bestFit="1" customWidth="1"/>
    <col min="13" max="14" width="16.7109375" style="31" bestFit="1" customWidth="1"/>
    <col min="15" max="15" width="16.0039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174</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v>3</v>
      </c>
      <c r="D12" s="179"/>
      <c r="E12" s="179"/>
      <c r="F12" s="185" t="s">
        <v>132</v>
      </c>
      <c r="G12" s="189"/>
      <c r="H12" s="188"/>
      <c r="I12" s="188"/>
      <c r="J12" s="188"/>
      <c r="K12" s="183"/>
      <c r="L12" s="183"/>
      <c r="M12" s="184"/>
      <c r="N12" s="184"/>
      <c r="O12" s="184"/>
      <c r="P12" s="184"/>
      <c r="Q12" s="184"/>
      <c r="R12" s="183"/>
      <c r="S12" s="183"/>
      <c r="T12" s="183"/>
      <c r="U12" s="183"/>
    </row>
    <row r="13" spans="1:21" s="68" customFormat="1" ht="15" customHeight="1">
      <c r="A13" s="179"/>
      <c r="B13" s="179"/>
      <c r="C13" s="179"/>
      <c r="D13" s="179">
        <v>2</v>
      </c>
      <c r="E13" s="179"/>
      <c r="F13" s="185"/>
      <c r="G13" s="189"/>
      <c r="H13" s="188"/>
      <c r="I13" s="188"/>
      <c r="J13" s="188"/>
      <c r="K13" s="183"/>
      <c r="L13" s="183"/>
      <c r="M13" s="184"/>
      <c r="N13" s="184"/>
      <c r="O13" s="184"/>
      <c r="P13" s="184"/>
      <c r="Q13" s="184"/>
      <c r="R13" s="183"/>
      <c r="S13" s="183"/>
      <c r="T13" s="183"/>
      <c r="U13" s="183"/>
    </row>
    <row r="14" spans="1:21" s="68" customFormat="1" ht="30" customHeight="1">
      <c r="A14" s="179"/>
      <c r="B14" s="179"/>
      <c r="C14" s="179"/>
      <c r="D14" s="179"/>
      <c r="E14" s="179">
        <v>320</v>
      </c>
      <c r="F14" s="185" t="s">
        <v>138</v>
      </c>
      <c r="G14" s="189" t="s">
        <v>139</v>
      </c>
      <c r="H14" s="188"/>
      <c r="I14" s="188"/>
      <c r="J14" s="188"/>
      <c r="K14" s="183"/>
      <c r="L14" s="183"/>
      <c r="M14" s="184">
        <v>0</v>
      </c>
      <c r="N14" s="184">
        <v>1464602.1199999999</v>
      </c>
      <c r="O14" s="184">
        <v>0</v>
      </c>
      <c r="P14" s="184">
        <v>0</v>
      </c>
      <c r="Q14" s="184">
        <v>0</v>
      </c>
      <c r="R14" s="183" t="e">
        <f>+O14/M14*100</f>
        <v>#DIV/0!</v>
      </c>
      <c r="S14" s="183">
        <f>+O14/N14*100</f>
        <v>0</v>
      </c>
      <c r="T14" s="183" t="e">
        <f>+P14/M14*100</f>
        <v>#DIV/0!</v>
      </c>
      <c r="U14" s="183">
        <f>+P14/N14*100</f>
        <v>0</v>
      </c>
    </row>
    <row r="15" spans="1:21" s="68" customFormat="1" ht="15" customHeight="1">
      <c r="A15" s="179"/>
      <c r="B15" s="179"/>
      <c r="C15" s="179"/>
      <c r="D15" s="179"/>
      <c r="E15" s="179"/>
      <c r="F15" s="185"/>
      <c r="G15" s="189"/>
      <c r="H15" s="188"/>
      <c r="I15" s="188"/>
      <c r="J15" s="188"/>
      <c r="K15" s="183"/>
      <c r="L15" s="183"/>
      <c r="M15" s="184"/>
      <c r="N15" s="184"/>
      <c r="O15" s="184"/>
      <c r="P15" s="184"/>
      <c r="Q15" s="184"/>
      <c r="R15" s="183"/>
      <c r="S15" s="183"/>
      <c r="T15" s="183"/>
      <c r="U15" s="183"/>
    </row>
    <row r="16" spans="1:21" s="68" customFormat="1" ht="24" customHeight="1">
      <c r="A16" s="179"/>
      <c r="B16" s="179"/>
      <c r="C16" s="179"/>
      <c r="D16" s="179">
        <v>3</v>
      </c>
      <c r="E16" s="179"/>
      <c r="F16" s="185" t="s">
        <v>148</v>
      </c>
      <c r="G16" s="189"/>
      <c r="H16" s="188"/>
      <c r="I16" s="188"/>
      <c r="J16" s="188"/>
      <c r="K16" s="183"/>
      <c r="L16" s="183"/>
      <c r="M16" s="184"/>
      <c r="N16" s="184"/>
      <c r="O16" s="184"/>
      <c r="P16" s="184"/>
      <c r="Q16" s="184"/>
      <c r="R16" s="183"/>
      <c r="S16" s="183"/>
      <c r="T16" s="183"/>
      <c r="U16" s="183"/>
    </row>
    <row r="17" spans="1:21" s="68" customFormat="1" ht="37.5" customHeight="1">
      <c r="A17" s="179"/>
      <c r="B17" s="179"/>
      <c r="C17" s="179"/>
      <c r="D17" s="179"/>
      <c r="E17" s="179">
        <v>326</v>
      </c>
      <c r="F17" s="185" t="s">
        <v>149</v>
      </c>
      <c r="G17" s="189" t="s">
        <v>150</v>
      </c>
      <c r="H17" s="188"/>
      <c r="I17" s="188"/>
      <c r="J17" s="188"/>
      <c r="K17" s="183"/>
      <c r="L17" s="183"/>
      <c r="M17" s="184">
        <v>0</v>
      </c>
      <c r="N17" s="184">
        <v>262434</v>
      </c>
      <c r="O17" s="184">
        <v>262334</v>
      </c>
      <c r="P17" s="184">
        <v>262334</v>
      </c>
      <c r="Q17" s="184">
        <v>262334</v>
      </c>
      <c r="R17" s="183" t="e">
        <f>+O17/M17*100</f>
        <v>#DIV/0!</v>
      </c>
      <c r="S17" s="183">
        <f>+O17/N17*100</f>
        <v>99.96189518126462</v>
      </c>
      <c r="T17" s="183" t="e">
        <f>+P17/M17*100</f>
        <v>#DIV/0!</v>
      </c>
      <c r="U17" s="183">
        <f>+P17/N17*100</f>
        <v>99.96189518126462</v>
      </c>
    </row>
    <row r="18" spans="1:21" s="68" customFormat="1" ht="15" customHeight="1">
      <c r="A18" s="171"/>
      <c r="B18" s="171"/>
      <c r="C18" s="171"/>
      <c r="D18" s="171"/>
      <c r="E18" s="171"/>
      <c r="F18" s="171"/>
      <c r="G18" s="171"/>
      <c r="H18" s="171"/>
      <c r="I18" s="172"/>
      <c r="J18" s="172"/>
      <c r="K18" s="172"/>
      <c r="L18" s="172"/>
      <c r="M18" s="172"/>
      <c r="N18" s="173"/>
      <c r="O18" s="173"/>
      <c r="P18" s="173"/>
      <c r="Q18" s="173"/>
      <c r="R18" s="173"/>
      <c r="S18" s="173"/>
      <c r="T18" s="171"/>
      <c r="U18" s="174"/>
    </row>
    <row r="19" spans="1:21" s="68" customFormat="1" ht="15" customHeight="1">
      <c r="A19" s="171"/>
      <c r="B19" s="171"/>
      <c r="C19" s="171"/>
      <c r="D19" s="171"/>
      <c r="E19" s="171"/>
      <c r="F19" s="169" t="s">
        <v>123</v>
      </c>
      <c r="G19" s="171"/>
      <c r="H19" s="171"/>
      <c r="I19" s="172"/>
      <c r="J19" s="172"/>
      <c r="K19" s="172"/>
      <c r="L19" s="172"/>
      <c r="M19" s="186">
        <f>SUBTOTAL(9,M12:M17)</f>
        <v>0</v>
      </c>
      <c r="N19" s="186">
        <f>SUBTOTAL(9,N12:N17)</f>
        <v>1727036.1199999999</v>
      </c>
      <c r="O19" s="186">
        <f>SUBTOTAL(9,O12:O17)</f>
        <v>262334</v>
      </c>
      <c r="P19" s="186">
        <f>SUBTOTAL(9,P12:P17)</f>
        <v>262334</v>
      </c>
      <c r="Q19" s="186">
        <f>SUBTOTAL(9,Q12:Q17)</f>
        <v>262334</v>
      </c>
      <c r="R19" s="173"/>
      <c r="S19" s="173"/>
      <c r="T19" s="171"/>
      <c r="U19" s="174"/>
    </row>
    <row r="20" spans="1:21" s="68" customFormat="1" ht="15" customHeight="1">
      <c r="A20" s="175"/>
      <c r="B20" s="175"/>
      <c r="C20" s="175"/>
      <c r="D20" s="175"/>
      <c r="E20" s="175"/>
      <c r="F20" s="175"/>
      <c r="G20" s="175"/>
      <c r="H20" s="175"/>
      <c r="I20" s="176"/>
      <c r="J20" s="176"/>
      <c r="K20" s="176"/>
      <c r="L20" s="176"/>
      <c r="M20" s="176"/>
      <c r="N20" s="177"/>
      <c r="O20" s="177"/>
      <c r="P20" s="177"/>
      <c r="Q20" s="177"/>
      <c r="R20" s="177"/>
      <c r="S20" s="177"/>
      <c r="T20" s="175"/>
      <c r="U20" s="178"/>
    </row>
    <row r="21" spans="1:6" ht="13.5">
      <c r="A21" s="32"/>
      <c r="B21" s="64"/>
      <c r="C21" s="32"/>
      <c r="D21" s="32"/>
      <c r="F21" s="32"/>
    </row>
    <row r="22" spans="2:15" ht="13.5">
      <c r="B22" s="33"/>
      <c r="C22" s="34"/>
      <c r="D22" s="34"/>
      <c r="N22" s="35"/>
      <c r="O22" s="35"/>
    </row>
    <row r="23" spans="2:15" ht="13.5">
      <c r="B23" s="36"/>
      <c r="C23" s="36"/>
      <c r="D23" s="36"/>
      <c r="N23" s="37"/>
      <c r="O23"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17.xml><?xml version="1.0" encoding="utf-8"?>
<worksheet xmlns="http://schemas.openxmlformats.org/spreadsheetml/2006/main" xmlns:r="http://schemas.openxmlformats.org/officeDocument/2006/relationships">
  <sheetPr>
    <pageSetUpPr fitToPage="1"/>
  </sheetPr>
  <dimension ref="A1:U38"/>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1" width="6.7109375" style="31" customWidth="1"/>
    <col min="12" max="12" width="8.421875" style="31" bestFit="1" customWidth="1"/>
    <col min="13" max="14" width="16.7109375" style="31" bestFit="1" customWidth="1"/>
    <col min="15" max="15" width="16.0039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175</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27" customHeight="1">
      <c r="A12" s="179"/>
      <c r="B12" s="179"/>
      <c r="C12" s="179">
        <v>2</v>
      </c>
      <c r="D12" s="179"/>
      <c r="E12" s="179"/>
      <c r="F12" s="180" t="s">
        <v>126</v>
      </c>
      <c r="H12" s="181"/>
      <c r="I12" s="181"/>
      <c r="J12" s="181"/>
      <c r="K12" s="181"/>
      <c r="L12" s="181"/>
      <c r="M12" s="182"/>
      <c r="N12" s="182"/>
      <c r="O12" s="182"/>
      <c r="P12" s="182"/>
      <c r="Q12" s="182"/>
      <c r="R12" s="183"/>
      <c r="S12" s="183"/>
      <c r="T12" s="183"/>
      <c r="U12" s="183"/>
    </row>
    <row r="13" spans="1:21" s="68" customFormat="1" ht="15" customHeight="1">
      <c r="A13" s="179"/>
      <c r="B13" s="179"/>
      <c r="C13" s="179"/>
      <c r="D13" s="179">
        <v>6</v>
      </c>
      <c r="E13" s="179"/>
      <c r="F13" s="180" t="s">
        <v>127</v>
      </c>
      <c r="H13" s="181"/>
      <c r="I13" s="181"/>
      <c r="J13" s="181"/>
      <c r="K13" s="181"/>
      <c r="L13" s="181"/>
      <c r="M13" s="182"/>
      <c r="N13" s="182"/>
      <c r="O13" s="182"/>
      <c r="P13" s="182"/>
      <c r="Q13" s="182"/>
      <c r="R13" s="183"/>
      <c r="S13" s="183"/>
      <c r="T13" s="183"/>
      <c r="U13" s="183"/>
    </row>
    <row r="14" spans="1:21" s="68" customFormat="1" ht="30" customHeight="1">
      <c r="A14" s="179"/>
      <c r="B14" s="179"/>
      <c r="C14" s="179"/>
      <c r="D14" s="179"/>
      <c r="E14" s="179">
        <v>370</v>
      </c>
      <c r="F14" s="180" t="s">
        <v>130</v>
      </c>
      <c r="G14" s="189" t="s">
        <v>131</v>
      </c>
      <c r="H14" s="188"/>
      <c r="I14" s="188"/>
      <c r="J14" s="188"/>
      <c r="K14" s="183"/>
      <c r="L14" s="183"/>
      <c r="M14" s="184">
        <v>0</v>
      </c>
      <c r="N14" s="184">
        <v>658648</v>
      </c>
      <c r="O14" s="184">
        <v>0</v>
      </c>
      <c r="P14" s="184">
        <v>0</v>
      </c>
      <c r="Q14" s="184">
        <v>0</v>
      </c>
      <c r="R14" s="183" t="e">
        <f>+O14/M14*100</f>
        <v>#DIV/0!</v>
      </c>
      <c r="S14" s="183">
        <f>+O14/N14*100</f>
        <v>0</v>
      </c>
      <c r="T14" s="183" t="e">
        <f>+P14/M14*100</f>
        <v>#DIV/0!</v>
      </c>
      <c r="U14" s="183">
        <f>+P14/N14*100</f>
        <v>0</v>
      </c>
    </row>
    <row r="15" spans="1:21" s="68" customFormat="1" ht="15" customHeight="1">
      <c r="A15" s="179"/>
      <c r="B15" s="179"/>
      <c r="C15" s="179"/>
      <c r="D15" s="179"/>
      <c r="E15" s="179"/>
      <c r="F15" s="185"/>
      <c r="G15" s="189"/>
      <c r="H15" s="188"/>
      <c r="I15" s="188"/>
      <c r="J15" s="188"/>
      <c r="K15" s="183"/>
      <c r="L15" s="183"/>
      <c r="M15" s="184"/>
      <c r="N15" s="184"/>
      <c r="O15" s="184"/>
      <c r="P15" s="184"/>
      <c r="Q15" s="184"/>
      <c r="R15" s="183"/>
      <c r="S15" s="183"/>
      <c r="T15" s="183"/>
      <c r="U15" s="183"/>
    </row>
    <row r="16" spans="1:21" s="68" customFormat="1" ht="15" customHeight="1">
      <c r="A16" s="179"/>
      <c r="B16" s="179"/>
      <c r="C16" s="179">
        <v>3</v>
      </c>
      <c r="D16" s="179"/>
      <c r="E16" s="179"/>
      <c r="F16" s="185" t="s">
        <v>132</v>
      </c>
      <c r="G16" s="189"/>
      <c r="H16" s="188"/>
      <c r="I16" s="188"/>
      <c r="J16" s="188"/>
      <c r="K16" s="183"/>
      <c r="L16" s="183"/>
      <c r="M16" s="184"/>
      <c r="N16" s="184"/>
      <c r="O16" s="184"/>
      <c r="P16" s="184"/>
      <c r="Q16" s="184"/>
      <c r="R16" s="183"/>
      <c r="S16" s="183"/>
      <c r="T16" s="183"/>
      <c r="U16" s="183"/>
    </row>
    <row r="17" spans="1:21" s="68" customFormat="1" ht="27.75" customHeight="1">
      <c r="A17" s="179"/>
      <c r="B17" s="179"/>
      <c r="C17" s="179"/>
      <c r="D17" s="179">
        <v>1</v>
      </c>
      <c r="E17" s="179"/>
      <c r="F17" s="185" t="s">
        <v>133</v>
      </c>
      <c r="G17" s="189"/>
      <c r="H17" s="188"/>
      <c r="I17" s="188"/>
      <c r="J17" s="188"/>
      <c r="K17" s="183"/>
      <c r="L17" s="183"/>
      <c r="M17" s="184"/>
      <c r="N17" s="184"/>
      <c r="O17" s="184"/>
      <c r="P17" s="184"/>
      <c r="Q17" s="184"/>
      <c r="R17" s="183"/>
      <c r="S17" s="183"/>
      <c r="T17" s="183"/>
      <c r="U17" s="183"/>
    </row>
    <row r="18" spans="1:21" s="68" customFormat="1" ht="30.75" customHeight="1">
      <c r="A18" s="179"/>
      <c r="B18" s="179"/>
      <c r="C18" s="179"/>
      <c r="D18" s="179"/>
      <c r="E18" s="179">
        <v>328</v>
      </c>
      <c r="F18" s="185" t="s">
        <v>134</v>
      </c>
      <c r="G18" s="189" t="s">
        <v>135</v>
      </c>
      <c r="H18" s="188"/>
      <c r="I18" s="188"/>
      <c r="J18" s="188"/>
      <c r="K18" s="183"/>
      <c r="L18" s="183"/>
      <c r="M18" s="184">
        <v>0</v>
      </c>
      <c r="N18" s="184">
        <v>9443784</v>
      </c>
      <c r="O18" s="184">
        <v>732540</v>
      </c>
      <c r="P18" s="184">
        <v>732540</v>
      </c>
      <c r="Q18" s="184">
        <v>732540</v>
      </c>
      <c r="R18" s="183" t="e">
        <f>+O18/M18*100</f>
        <v>#DIV/0!</v>
      </c>
      <c r="S18" s="183">
        <f>+O18/N18*100</f>
        <v>7.756848314192701</v>
      </c>
      <c r="T18" s="183" t="e">
        <f>+P18/M18*100</f>
        <v>#DIV/0!</v>
      </c>
      <c r="U18" s="183">
        <f>+P18/N18*100</f>
        <v>7.756848314192701</v>
      </c>
    </row>
    <row r="19" spans="1:21" s="68" customFormat="1" ht="15" customHeight="1">
      <c r="A19" s="179"/>
      <c r="B19" s="179"/>
      <c r="C19" s="179"/>
      <c r="D19" s="179"/>
      <c r="E19" s="179">
        <v>331</v>
      </c>
      <c r="F19" s="185" t="s">
        <v>136</v>
      </c>
      <c r="G19" s="189" t="s">
        <v>131</v>
      </c>
      <c r="H19" s="188"/>
      <c r="I19" s="188"/>
      <c r="J19" s="188"/>
      <c r="K19" s="183"/>
      <c r="L19" s="183"/>
      <c r="M19" s="184">
        <v>0</v>
      </c>
      <c r="N19" s="184">
        <v>24639537.600000005</v>
      </c>
      <c r="O19" s="184">
        <v>57976.8</v>
      </c>
      <c r="P19" s="184">
        <v>57976.8</v>
      </c>
      <c r="Q19" s="184">
        <v>57976.8</v>
      </c>
      <c r="R19" s="183" t="e">
        <f>+O19/M19*100</f>
        <v>#DIV/0!</v>
      </c>
      <c r="S19" s="183">
        <f>+O19/N19*100</f>
        <v>0.23529987023782456</v>
      </c>
      <c r="T19" s="183" t="e">
        <f>+P19/M19*100</f>
        <v>#DIV/0!</v>
      </c>
      <c r="U19" s="183">
        <f>+P19/N19*100</f>
        <v>0.23529987023782456</v>
      </c>
    </row>
    <row r="20" spans="1:21" s="68" customFormat="1" ht="15" customHeight="1">
      <c r="A20" s="179"/>
      <c r="B20" s="179"/>
      <c r="C20" s="179"/>
      <c r="D20" s="179"/>
      <c r="E20" s="179"/>
      <c r="F20" s="185"/>
      <c r="G20" s="189"/>
      <c r="H20" s="188"/>
      <c r="I20" s="188"/>
      <c r="J20" s="188"/>
      <c r="K20" s="183"/>
      <c r="L20" s="183"/>
      <c r="M20" s="184"/>
      <c r="N20" s="184"/>
      <c r="O20" s="184"/>
      <c r="P20" s="184"/>
      <c r="Q20" s="184"/>
      <c r="R20" s="183"/>
      <c r="S20" s="183"/>
      <c r="T20" s="183"/>
      <c r="U20" s="183"/>
    </row>
    <row r="21" spans="1:21" s="68" customFormat="1" ht="15" customHeight="1">
      <c r="A21" s="179"/>
      <c r="B21" s="179"/>
      <c r="C21" s="179"/>
      <c r="D21" s="179">
        <v>2</v>
      </c>
      <c r="E21" s="179"/>
      <c r="F21" s="185"/>
      <c r="G21" s="189"/>
      <c r="H21" s="188"/>
      <c r="I21" s="188"/>
      <c r="J21" s="188"/>
      <c r="K21" s="183"/>
      <c r="L21" s="183"/>
      <c r="M21" s="184"/>
      <c r="N21" s="184"/>
      <c r="O21" s="184"/>
      <c r="P21" s="184"/>
      <c r="Q21" s="184"/>
      <c r="R21" s="183"/>
      <c r="S21" s="183"/>
      <c r="T21" s="183"/>
      <c r="U21" s="183"/>
    </row>
    <row r="22" spans="1:21" s="68" customFormat="1" ht="30" customHeight="1">
      <c r="A22" s="179"/>
      <c r="B22" s="179"/>
      <c r="C22" s="179"/>
      <c r="D22" s="179"/>
      <c r="E22" s="179">
        <v>320</v>
      </c>
      <c r="F22" s="185" t="s">
        <v>138</v>
      </c>
      <c r="G22" s="189" t="s">
        <v>139</v>
      </c>
      <c r="H22" s="188"/>
      <c r="I22" s="188"/>
      <c r="J22" s="188"/>
      <c r="K22" s="183"/>
      <c r="L22" s="183"/>
      <c r="M22" s="184">
        <v>0</v>
      </c>
      <c r="N22" s="184">
        <v>382298914.01</v>
      </c>
      <c r="O22" s="184">
        <v>111067449.06</v>
      </c>
      <c r="P22" s="184">
        <v>108882475.94999999</v>
      </c>
      <c r="Q22" s="184">
        <v>108882475.95000005</v>
      </c>
      <c r="R22" s="183" t="e">
        <f aca="true" t="shared" si="0" ref="R22:R27">+O22/M22*100</f>
        <v>#DIV/0!</v>
      </c>
      <c r="S22" s="183">
        <f aca="true" t="shared" si="1" ref="S22:S27">+O22/N22*100</f>
        <v>29.052514927388668</v>
      </c>
      <c r="T22" s="183" t="e">
        <f aca="true" t="shared" si="2" ref="T22:T27">+P22/M22*100</f>
        <v>#DIV/0!</v>
      </c>
      <c r="U22" s="183">
        <f aca="true" t="shared" si="3" ref="U22:U27">+P22/N22*100</f>
        <v>28.48097966272326</v>
      </c>
    </row>
    <row r="23" spans="1:21" s="68" customFormat="1" ht="30" customHeight="1">
      <c r="A23" s="179"/>
      <c r="B23" s="179"/>
      <c r="C23" s="179"/>
      <c r="D23" s="179"/>
      <c r="E23" s="179">
        <v>321</v>
      </c>
      <c r="F23" s="185" t="s">
        <v>140</v>
      </c>
      <c r="G23" s="189" t="s">
        <v>139</v>
      </c>
      <c r="H23" s="188"/>
      <c r="I23" s="188"/>
      <c r="J23" s="188"/>
      <c r="K23" s="183"/>
      <c r="L23" s="183"/>
      <c r="M23" s="184">
        <v>0</v>
      </c>
      <c r="N23" s="184">
        <v>2555756.6300000004</v>
      </c>
      <c r="O23" s="184">
        <v>2463366.6300000004</v>
      </c>
      <c r="P23" s="184">
        <v>2463366.6300000004</v>
      </c>
      <c r="Q23" s="184">
        <v>2463366.6300000004</v>
      </c>
      <c r="R23" s="183" t="e">
        <f t="shared" si="0"/>
        <v>#DIV/0!</v>
      </c>
      <c r="S23" s="183">
        <f t="shared" si="1"/>
        <v>96.38502356149615</v>
      </c>
      <c r="T23" s="183" t="e">
        <f t="shared" si="2"/>
        <v>#DIV/0!</v>
      </c>
      <c r="U23" s="183">
        <f t="shared" si="3"/>
        <v>96.38502356149615</v>
      </c>
    </row>
    <row r="24" spans="1:21" s="68" customFormat="1" ht="27" customHeight="1">
      <c r="A24" s="179"/>
      <c r="B24" s="179"/>
      <c r="C24" s="179"/>
      <c r="D24" s="179"/>
      <c r="E24" s="179">
        <v>323</v>
      </c>
      <c r="F24" s="185" t="s">
        <v>143</v>
      </c>
      <c r="G24" s="189" t="s">
        <v>144</v>
      </c>
      <c r="H24" s="188"/>
      <c r="I24" s="188"/>
      <c r="J24" s="188"/>
      <c r="K24" s="183"/>
      <c r="L24" s="183"/>
      <c r="M24" s="184">
        <v>0</v>
      </c>
      <c r="N24" s="184">
        <v>7442733.93</v>
      </c>
      <c r="O24" s="184">
        <v>3535.08</v>
      </c>
      <c r="P24" s="184">
        <v>3535.08</v>
      </c>
      <c r="Q24" s="184">
        <v>3535.08</v>
      </c>
      <c r="R24" s="183" t="e">
        <f t="shared" si="0"/>
        <v>#DIV/0!</v>
      </c>
      <c r="S24" s="183">
        <f t="shared" si="1"/>
        <v>0.047497062682180284</v>
      </c>
      <c r="T24" s="183" t="e">
        <f t="shared" si="2"/>
        <v>#DIV/0!</v>
      </c>
      <c r="U24" s="183">
        <f t="shared" si="3"/>
        <v>0.047497062682180284</v>
      </c>
    </row>
    <row r="25" spans="1:21" s="68" customFormat="1" ht="15" customHeight="1">
      <c r="A25" s="179"/>
      <c r="B25" s="179"/>
      <c r="C25" s="179"/>
      <c r="D25" s="179"/>
      <c r="E25" s="179">
        <v>325</v>
      </c>
      <c r="F25" s="185" t="s">
        <v>145</v>
      </c>
      <c r="G25" s="189" t="s">
        <v>144</v>
      </c>
      <c r="H25" s="188"/>
      <c r="I25" s="188"/>
      <c r="J25" s="188"/>
      <c r="K25" s="183"/>
      <c r="L25" s="183"/>
      <c r="M25" s="184">
        <v>0</v>
      </c>
      <c r="N25" s="184">
        <v>4472770.1</v>
      </c>
      <c r="O25" s="184">
        <v>1171952.6400000001</v>
      </c>
      <c r="P25" s="184">
        <v>1171952.6400000001</v>
      </c>
      <c r="Q25" s="184">
        <v>1171952.6400000001</v>
      </c>
      <c r="R25" s="183" t="e">
        <f t="shared" si="0"/>
        <v>#DIV/0!</v>
      </c>
      <c r="S25" s="183">
        <f t="shared" si="1"/>
        <v>26.201942281808766</v>
      </c>
      <c r="T25" s="183" t="e">
        <f t="shared" si="2"/>
        <v>#DIV/0!</v>
      </c>
      <c r="U25" s="183">
        <f t="shared" si="3"/>
        <v>26.201942281808766</v>
      </c>
    </row>
    <row r="26" spans="1:21" s="68" customFormat="1" ht="15" customHeight="1">
      <c r="A26" s="179"/>
      <c r="B26" s="179"/>
      <c r="C26" s="179"/>
      <c r="D26" s="179"/>
      <c r="E26" s="179">
        <v>329</v>
      </c>
      <c r="F26" s="185" t="s">
        <v>146</v>
      </c>
      <c r="G26" s="189" t="s">
        <v>129</v>
      </c>
      <c r="H26" s="188"/>
      <c r="I26" s="188"/>
      <c r="J26" s="188"/>
      <c r="K26" s="183"/>
      <c r="L26" s="183"/>
      <c r="M26" s="184">
        <v>0</v>
      </c>
      <c r="N26" s="184">
        <v>28753606.22</v>
      </c>
      <c r="O26" s="184">
        <v>1225224.19</v>
      </c>
      <c r="P26" s="184">
        <v>1225224.19</v>
      </c>
      <c r="Q26" s="184">
        <v>1225224.19</v>
      </c>
      <c r="R26" s="183" t="e">
        <f t="shared" si="0"/>
        <v>#DIV/0!</v>
      </c>
      <c r="S26" s="183">
        <f t="shared" si="1"/>
        <v>4.2611148689508624</v>
      </c>
      <c r="T26" s="183" t="e">
        <f t="shared" si="2"/>
        <v>#DIV/0!</v>
      </c>
      <c r="U26" s="183">
        <f t="shared" si="3"/>
        <v>4.2611148689508624</v>
      </c>
    </row>
    <row r="27" spans="1:21" s="68" customFormat="1" ht="28.5" customHeight="1">
      <c r="A27" s="179"/>
      <c r="B27" s="179"/>
      <c r="C27" s="179"/>
      <c r="D27" s="179"/>
      <c r="E27" s="179">
        <v>380</v>
      </c>
      <c r="F27" s="185" t="s">
        <v>147</v>
      </c>
      <c r="G27" s="189" t="s">
        <v>139</v>
      </c>
      <c r="H27" s="188"/>
      <c r="I27" s="188"/>
      <c r="J27" s="188"/>
      <c r="K27" s="183"/>
      <c r="L27" s="183"/>
      <c r="M27" s="184">
        <v>0</v>
      </c>
      <c r="N27" s="184">
        <v>4674815.93</v>
      </c>
      <c r="O27" s="184">
        <v>246801.6</v>
      </c>
      <c r="P27" s="184">
        <v>246801.6</v>
      </c>
      <c r="Q27" s="184">
        <v>246801.6</v>
      </c>
      <c r="R27" s="183" t="e">
        <f t="shared" si="0"/>
        <v>#DIV/0!</v>
      </c>
      <c r="S27" s="183">
        <f t="shared" si="1"/>
        <v>5.279386476292769</v>
      </c>
      <c r="T27" s="183" t="e">
        <f t="shared" si="2"/>
        <v>#DIV/0!</v>
      </c>
      <c r="U27" s="183">
        <f t="shared" si="3"/>
        <v>5.279386476292769</v>
      </c>
    </row>
    <row r="28" spans="1:21" s="68" customFormat="1" ht="15" customHeight="1">
      <c r="A28" s="179"/>
      <c r="B28" s="179"/>
      <c r="C28" s="179"/>
      <c r="D28" s="179"/>
      <c r="E28" s="179"/>
      <c r="F28" s="185"/>
      <c r="G28" s="189"/>
      <c r="H28" s="188"/>
      <c r="I28" s="188"/>
      <c r="J28" s="188"/>
      <c r="K28" s="183"/>
      <c r="L28" s="183"/>
      <c r="M28" s="184"/>
      <c r="N28" s="184"/>
      <c r="O28" s="184"/>
      <c r="P28" s="184"/>
      <c r="Q28" s="184"/>
      <c r="R28" s="183"/>
      <c r="S28" s="183"/>
      <c r="T28" s="183"/>
      <c r="U28" s="183"/>
    </row>
    <row r="29" spans="1:21" s="68" customFormat="1" ht="24" customHeight="1">
      <c r="A29" s="179"/>
      <c r="B29" s="179"/>
      <c r="C29" s="179"/>
      <c r="D29" s="179">
        <v>3</v>
      </c>
      <c r="E29" s="179"/>
      <c r="F29" s="185" t="s">
        <v>148</v>
      </c>
      <c r="G29" s="189"/>
      <c r="H29" s="188"/>
      <c r="I29" s="188"/>
      <c r="J29" s="188"/>
      <c r="K29" s="183"/>
      <c r="L29" s="183"/>
      <c r="M29" s="184"/>
      <c r="N29" s="184"/>
      <c r="O29" s="184"/>
      <c r="P29" s="184"/>
      <c r="Q29" s="184"/>
      <c r="R29" s="183"/>
      <c r="S29" s="183"/>
      <c r="T29" s="183"/>
      <c r="U29" s="183"/>
    </row>
    <row r="30" spans="1:21" s="68" customFormat="1" ht="27" customHeight="1">
      <c r="A30" s="179"/>
      <c r="B30" s="179"/>
      <c r="C30" s="179"/>
      <c r="D30" s="179"/>
      <c r="E30" s="179">
        <v>326</v>
      </c>
      <c r="F30" s="185" t="s">
        <v>149</v>
      </c>
      <c r="G30" s="189" t="s">
        <v>150</v>
      </c>
      <c r="H30" s="188"/>
      <c r="I30" s="188"/>
      <c r="J30" s="188"/>
      <c r="K30" s="183"/>
      <c r="L30" s="183"/>
      <c r="M30" s="184">
        <v>0</v>
      </c>
      <c r="N30" s="184">
        <v>32988969.77</v>
      </c>
      <c r="O30" s="184">
        <v>14227120.75</v>
      </c>
      <c r="P30" s="184">
        <v>12869920.75</v>
      </c>
      <c r="Q30" s="184">
        <v>12869920.750000004</v>
      </c>
      <c r="R30" s="183" t="e">
        <f>+O30/M30*100</f>
        <v>#DIV/0!</v>
      </c>
      <c r="S30" s="183">
        <f>+O30/N30*100</f>
        <v>43.12690226215573</v>
      </c>
      <c r="T30" s="183" t="e">
        <f>+P30/M30*100</f>
        <v>#DIV/0!</v>
      </c>
      <c r="U30" s="183">
        <f>+P30/N30*100</f>
        <v>39.01279985319166</v>
      </c>
    </row>
    <row r="31" spans="1:21" s="68" customFormat="1" ht="37.5" customHeight="1">
      <c r="A31" s="179"/>
      <c r="B31" s="179"/>
      <c r="C31" s="179"/>
      <c r="D31" s="179"/>
      <c r="E31" s="179">
        <v>327</v>
      </c>
      <c r="F31" s="185" t="s">
        <v>151</v>
      </c>
      <c r="G31" s="189" t="s">
        <v>152</v>
      </c>
      <c r="H31" s="188"/>
      <c r="I31" s="188"/>
      <c r="J31" s="188"/>
      <c r="K31" s="183"/>
      <c r="L31" s="183"/>
      <c r="M31" s="184">
        <v>0</v>
      </c>
      <c r="N31" s="184">
        <v>18928144.16</v>
      </c>
      <c r="O31" s="184">
        <v>2590182.76</v>
      </c>
      <c r="P31" s="184">
        <v>2590182.76</v>
      </c>
      <c r="Q31" s="184">
        <v>2590182.76</v>
      </c>
      <c r="R31" s="183" t="e">
        <f>+O31/M31*100</f>
        <v>#DIV/0!</v>
      </c>
      <c r="S31" s="183">
        <f>+O31/N31*100</f>
        <v>13.684293283615817</v>
      </c>
      <c r="T31" s="183" t="e">
        <f>+P31/M31*100</f>
        <v>#DIV/0!</v>
      </c>
      <c r="U31" s="183">
        <f>+P31/N31*100</f>
        <v>13.684293283615817</v>
      </c>
    </row>
    <row r="32" spans="1:21" s="68" customFormat="1" ht="28.5" customHeight="1">
      <c r="A32" s="179"/>
      <c r="B32" s="179"/>
      <c r="C32" s="179"/>
      <c r="D32" s="179"/>
      <c r="E32" s="179">
        <v>397</v>
      </c>
      <c r="F32" s="185" t="s">
        <v>153</v>
      </c>
      <c r="G32" s="189" t="s">
        <v>154</v>
      </c>
      <c r="H32" s="188"/>
      <c r="I32" s="188"/>
      <c r="J32" s="188"/>
      <c r="K32" s="183"/>
      <c r="L32" s="183"/>
      <c r="M32" s="184">
        <v>0</v>
      </c>
      <c r="N32" s="184">
        <v>9212959.959999999</v>
      </c>
      <c r="O32" s="184">
        <v>1751402.6600000001</v>
      </c>
      <c r="P32" s="184">
        <v>1050042.6600000001</v>
      </c>
      <c r="Q32" s="184">
        <v>1050042.6600000001</v>
      </c>
      <c r="R32" s="183" t="e">
        <f>+O32/M32*100</f>
        <v>#DIV/0!</v>
      </c>
      <c r="S32" s="183">
        <f>+O32/N32*100</f>
        <v>19.010205923005014</v>
      </c>
      <c r="T32" s="183" t="e">
        <f>+P32/M32*100</f>
        <v>#DIV/0!</v>
      </c>
      <c r="U32" s="183">
        <f>+P32/N32*100</f>
        <v>11.397451682835712</v>
      </c>
    </row>
    <row r="33" spans="1:21" s="68" customFormat="1" ht="15" customHeight="1">
      <c r="A33" s="171"/>
      <c r="B33" s="171"/>
      <c r="C33" s="171"/>
      <c r="D33" s="171"/>
      <c r="E33" s="171"/>
      <c r="F33" s="171"/>
      <c r="G33" s="171"/>
      <c r="H33" s="171"/>
      <c r="I33" s="172"/>
      <c r="J33" s="172"/>
      <c r="K33" s="172"/>
      <c r="L33" s="172"/>
      <c r="M33" s="172"/>
      <c r="N33" s="173"/>
      <c r="O33" s="173"/>
      <c r="P33" s="173"/>
      <c r="Q33" s="173"/>
      <c r="R33" s="173"/>
      <c r="S33" s="173"/>
      <c r="T33" s="171"/>
      <c r="U33" s="174"/>
    </row>
    <row r="34" spans="1:21" s="68" customFormat="1" ht="15" customHeight="1">
      <c r="A34" s="171"/>
      <c r="B34" s="171"/>
      <c r="C34" s="171"/>
      <c r="D34" s="171"/>
      <c r="E34" s="171"/>
      <c r="F34" s="169" t="s">
        <v>123</v>
      </c>
      <c r="G34" s="171"/>
      <c r="H34" s="171"/>
      <c r="I34" s="172"/>
      <c r="J34" s="172"/>
      <c r="K34" s="172"/>
      <c r="L34" s="172"/>
      <c r="M34" s="186">
        <f>SUBTOTAL(9,M13:M33)</f>
        <v>0</v>
      </c>
      <c r="N34" s="186">
        <f>SUBTOTAL(9,N13:N33)</f>
        <v>526070640.31</v>
      </c>
      <c r="O34" s="186">
        <f>SUBTOTAL(9,O13:O33)</f>
        <v>135537552.17</v>
      </c>
      <c r="P34" s="186">
        <f>SUBTOTAL(9,P13:P33)</f>
        <v>131294019.05999997</v>
      </c>
      <c r="Q34" s="186">
        <f>SUBTOTAL(9,Q13:Q33)</f>
        <v>131294019.06000003</v>
      </c>
      <c r="R34" s="173"/>
      <c r="S34" s="173"/>
      <c r="T34" s="171"/>
      <c r="U34" s="174"/>
    </row>
    <row r="35" spans="1:21" s="68" customFormat="1" ht="15" customHeight="1">
      <c r="A35" s="175"/>
      <c r="B35" s="175"/>
      <c r="C35" s="175"/>
      <c r="D35" s="175"/>
      <c r="E35" s="175"/>
      <c r="F35" s="175"/>
      <c r="G35" s="175"/>
      <c r="H35" s="175"/>
      <c r="I35" s="176"/>
      <c r="J35" s="176"/>
      <c r="K35" s="176"/>
      <c r="L35" s="176"/>
      <c r="M35" s="176"/>
      <c r="N35" s="177"/>
      <c r="O35" s="177"/>
      <c r="P35" s="177"/>
      <c r="Q35" s="177"/>
      <c r="R35" s="177"/>
      <c r="S35" s="177"/>
      <c r="T35" s="175"/>
      <c r="U35" s="178"/>
    </row>
    <row r="36" spans="1:6" ht="13.5">
      <c r="A36" s="32"/>
      <c r="B36" s="64"/>
      <c r="C36" s="32"/>
      <c r="D36" s="32"/>
      <c r="F36" s="32"/>
    </row>
    <row r="37" spans="2:15" ht="13.5">
      <c r="B37" s="33"/>
      <c r="C37" s="34"/>
      <c r="D37" s="34"/>
      <c r="N37" s="35"/>
      <c r="O37" s="35"/>
    </row>
    <row r="38" spans="2:15" ht="13.5">
      <c r="B38" s="36"/>
      <c r="C38" s="36"/>
      <c r="D38" s="36"/>
      <c r="N38" s="37"/>
      <c r="O38"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18.xml><?xml version="1.0" encoding="utf-8"?>
<worksheet xmlns="http://schemas.openxmlformats.org/spreadsheetml/2006/main" xmlns:r="http://schemas.openxmlformats.org/officeDocument/2006/relationships">
  <sheetPr>
    <pageSetUpPr fitToPage="1"/>
  </sheetPr>
  <dimension ref="A1:U34"/>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1" width="6.7109375" style="31" customWidth="1"/>
    <col min="12" max="12" width="8.421875" style="31" bestFit="1" customWidth="1"/>
    <col min="13" max="14" width="16.7109375" style="31" bestFit="1" customWidth="1"/>
    <col min="15" max="15" width="16.0039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176</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27" customHeight="1">
      <c r="A12" s="179"/>
      <c r="B12" s="179"/>
      <c r="C12" s="179">
        <v>2</v>
      </c>
      <c r="D12" s="179"/>
      <c r="E12" s="179"/>
      <c r="F12" s="180" t="s">
        <v>126</v>
      </c>
      <c r="H12" s="181"/>
      <c r="I12" s="181"/>
      <c r="J12" s="181"/>
      <c r="K12" s="181"/>
      <c r="L12" s="181"/>
      <c r="M12" s="182"/>
      <c r="N12" s="182"/>
      <c r="O12" s="182"/>
      <c r="P12" s="182"/>
      <c r="Q12" s="182"/>
      <c r="R12" s="183"/>
      <c r="S12" s="183"/>
      <c r="T12" s="183"/>
      <c r="U12" s="183"/>
    </row>
    <row r="13" spans="1:21" s="68" customFormat="1" ht="15" customHeight="1">
      <c r="A13" s="179"/>
      <c r="B13" s="179"/>
      <c r="C13" s="179"/>
      <c r="D13" s="179">
        <v>6</v>
      </c>
      <c r="E13" s="179"/>
      <c r="F13" s="180" t="s">
        <v>127</v>
      </c>
      <c r="H13" s="181"/>
      <c r="I13" s="181"/>
      <c r="J13" s="181"/>
      <c r="K13" s="181"/>
      <c r="L13" s="181"/>
      <c r="M13" s="182"/>
      <c r="N13" s="182"/>
      <c r="O13" s="182"/>
      <c r="P13" s="182"/>
      <c r="Q13" s="182"/>
      <c r="R13" s="183"/>
      <c r="S13" s="183"/>
      <c r="T13" s="183"/>
      <c r="U13" s="183"/>
    </row>
    <row r="14" spans="1:21" s="68" customFormat="1" ht="30" customHeight="1">
      <c r="A14" s="179"/>
      <c r="B14" s="179"/>
      <c r="C14" s="179"/>
      <c r="D14" s="179"/>
      <c r="E14" s="179">
        <v>370</v>
      </c>
      <c r="F14" s="180" t="s">
        <v>130</v>
      </c>
      <c r="G14" s="189" t="s">
        <v>131</v>
      </c>
      <c r="H14" s="188"/>
      <c r="I14" s="188"/>
      <c r="J14" s="188"/>
      <c r="K14" s="183"/>
      <c r="L14" s="183"/>
      <c r="M14" s="184">
        <v>0</v>
      </c>
      <c r="N14" s="184">
        <v>3574145</v>
      </c>
      <c r="O14" s="184">
        <v>0</v>
      </c>
      <c r="P14" s="184">
        <v>0</v>
      </c>
      <c r="Q14" s="184">
        <v>0</v>
      </c>
      <c r="R14" s="183" t="e">
        <f>+O14/M14*100</f>
        <v>#DIV/0!</v>
      </c>
      <c r="S14" s="183">
        <f>+O14/N14*100</f>
        <v>0</v>
      </c>
      <c r="T14" s="183" t="e">
        <f>+P14/M14*100</f>
        <v>#DIV/0!</v>
      </c>
      <c r="U14" s="183">
        <f>+P14/N14*100</f>
        <v>0</v>
      </c>
    </row>
    <row r="15" spans="1:21" s="68" customFormat="1" ht="15" customHeight="1">
      <c r="A15" s="179"/>
      <c r="B15" s="179"/>
      <c r="C15" s="179"/>
      <c r="D15" s="179"/>
      <c r="E15" s="179"/>
      <c r="F15" s="185"/>
      <c r="G15" s="189"/>
      <c r="H15" s="188"/>
      <c r="I15" s="188"/>
      <c r="J15" s="188"/>
      <c r="K15" s="183"/>
      <c r="L15" s="183"/>
      <c r="M15" s="184"/>
      <c r="N15" s="184"/>
      <c r="O15" s="184"/>
      <c r="P15" s="184"/>
      <c r="Q15" s="184"/>
      <c r="R15" s="183"/>
      <c r="S15" s="183"/>
      <c r="T15" s="183"/>
      <c r="U15" s="183"/>
    </row>
    <row r="16" spans="1:21" s="68" customFormat="1" ht="15" customHeight="1">
      <c r="A16" s="179"/>
      <c r="B16" s="179"/>
      <c r="C16" s="179">
        <v>3</v>
      </c>
      <c r="D16" s="179"/>
      <c r="E16" s="179"/>
      <c r="F16" s="185" t="s">
        <v>132</v>
      </c>
      <c r="G16" s="189"/>
      <c r="H16" s="188"/>
      <c r="I16" s="188"/>
      <c r="J16" s="188"/>
      <c r="K16" s="183"/>
      <c r="L16" s="183"/>
      <c r="M16" s="184"/>
      <c r="N16" s="184"/>
      <c r="O16" s="184"/>
      <c r="P16" s="184"/>
      <c r="Q16" s="184"/>
      <c r="R16" s="183"/>
      <c r="S16" s="183"/>
      <c r="T16" s="183"/>
      <c r="U16" s="183"/>
    </row>
    <row r="17" spans="1:21" s="68" customFormat="1" ht="27.75" customHeight="1">
      <c r="A17" s="179"/>
      <c r="B17" s="179"/>
      <c r="C17" s="179"/>
      <c r="D17" s="179">
        <v>1</v>
      </c>
      <c r="E17" s="179"/>
      <c r="F17" s="185" t="s">
        <v>133</v>
      </c>
      <c r="G17" s="189"/>
      <c r="H17" s="188"/>
      <c r="I17" s="188"/>
      <c r="J17" s="188"/>
      <c r="K17" s="183"/>
      <c r="L17" s="183"/>
      <c r="M17" s="184"/>
      <c r="N17" s="184"/>
      <c r="O17" s="184"/>
      <c r="P17" s="184"/>
      <c r="Q17" s="184"/>
      <c r="R17" s="183"/>
      <c r="S17" s="183"/>
      <c r="T17" s="183"/>
      <c r="U17" s="183"/>
    </row>
    <row r="18" spans="1:21" s="68" customFormat="1" ht="30.75" customHeight="1">
      <c r="A18" s="179"/>
      <c r="B18" s="179"/>
      <c r="C18" s="179"/>
      <c r="D18" s="179"/>
      <c r="E18" s="179">
        <v>328</v>
      </c>
      <c r="F18" s="185" t="s">
        <v>134</v>
      </c>
      <c r="G18" s="189" t="s">
        <v>135</v>
      </c>
      <c r="H18" s="188"/>
      <c r="I18" s="188"/>
      <c r="J18" s="188"/>
      <c r="K18" s="183"/>
      <c r="L18" s="183"/>
      <c r="M18" s="184">
        <v>0</v>
      </c>
      <c r="N18" s="184">
        <v>13584764</v>
      </c>
      <c r="O18" s="184">
        <v>0</v>
      </c>
      <c r="P18" s="184">
        <v>0</v>
      </c>
      <c r="Q18" s="184">
        <v>0</v>
      </c>
      <c r="R18" s="183" t="e">
        <f>+O18/M18*100</f>
        <v>#DIV/0!</v>
      </c>
      <c r="S18" s="183">
        <f>+O18/N18*100</f>
        <v>0</v>
      </c>
      <c r="T18" s="183" t="e">
        <f>+P18/M18*100</f>
        <v>#DIV/0!</v>
      </c>
      <c r="U18" s="183">
        <f>+P18/N18*100</f>
        <v>0</v>
      </c>
    </row>
    <row r="19" spans="1:21" s="68" customFormat="1" ht="15" customHeight="1">
      <c r="A19" s="179"/>
      <c r="B19" s="179"/>
      <c r="C19" s="179"/>
      <c r="D19" s="179"/>
      <c r="E19" s="179">
        <v>331</v>
      </c>
      <c r="F19" s="185" t="s">
        <v>136</v>
      </c>
      <c r="G19" s="189" t="s">
        <v>131</v>
      </c>
      <c r="H19" s="188"/>
      <c r="I19" s="188"/>
      <c r="J19" s="188"/>
      <c r="K19" s="183"/>
      <c r="L19" s="183"/>
      <c r="M19" s="184">
        <v>0</v>
      </c>
      <c r="N19" s="184">
        <v>24512113</v>
      </c>
      <c r="O19" s="184">
        <v>0</v>
      </c>
      <c r="P19" s="184">
        <v>0</v>
      </c>
      <c r="Q19" s="184">
        <v>0</v>
      </c>
      <c r="R19" s="183"/>
      <c r="S19" s="183">
        <f>+O19/N19*100</f>
        <v>0</v>
      </c>
      <c r="T19" s="183"/>
      <c r="U19" s="183">
        <f>+P19/N19*100</f>
        <v>0</v>
      </c>
    </row>
    <row r="20" spans="1:21" s="68" customFormat="1" ht="15" customHeight="1">
      <c r="A20" s="179"/>
      <c r="B20" s="179"/>
      <c r="C20" s="179"/>
      <c r="D20" s="179"/>
      <c r="E20" s="179"/>
      <c r="F20" s="185"/>
      <c r="G20" s="189"/>
      <c r="H20" s="188"/>
      <c r="I20" s="188"/>
      <c r="J20" s="188"/>
      <c r="K20" s="183"/>
      <c r="L20" s="183"/>
      <c r="M20" s="184"/>
      <c r="N20" s="184"/>
      <c r="O20" s="184"/>
      <c r="P20" s="184"/>
      <c r="Q20" s="184"/>
      <c r="R20" s="183"/>
      <c r="S20" s="183"/>
      <c r="T20" s="183"/>
      <c r="U20" s="183"/>
    </row>
    <row r="21" spans="1:21" s="68" customFormat="1" ht="15" customHeight="1">
      <c r="A21" s="179"/>
      <c r="B21" s="179"/>
      <c r="C21" s="179"/>
      <c r="D21" s="179">
        <v>2</v>
      </c>
      <c r="E21" s="179"/>
      <c r="F21" s="185"/>
      <c r="G21" s="189"/>
      <c r="H21" s="188"/>
      <c r="I21" s="188"/>
      <c r="J21" s="188"/>
      <c r="K21" s="183"/>
      <c r="L21" s="183"/>
      <c r="M21" s="184"/>
      <c r="N21" s="184"/>
      <c r="O21" s="184"/>
      <c r="P21" s="184"/>
      <c r="Q21" s="184"/>
      <c r="R21" s="183"/>
      <c r="S21" s="183"/>
      <c r="T21" s="183"/>
      <c r="U21" s="183"/>
    </row>
    <row r="22" spans="1:21" s="68" customFormat="1" ht="30" customHeight="1">
      <c r="A22" s="179"/>
      <c r="B22" s="179"/>
      <c r="C22" s="179"/>
      <c r="D22" s="179"/>
      <c r="E22" s="179">
        <v>320</v>
      </c>
      <c r="F22" s="185" t="s">
        <v>138</v>
      </c>
      <c r="G22" s="189" t="s">
        <v>139</v>
      </c>
      <c r="H22" s="188"/>
      <c r="I22" s="188"/>
      <c r="J22" s="188"/>
      <c r="K22" s="183"/>
      <c r="L22" s="183"/>
      <c r="M22" s="184">
        <v>108671066</v>
      </c>
      <c r="N22" s="184">
        <v>834489688.92</v>
      </c>
      <c r="O22" s="184">
        <v>340381419.22999996</v>
      </c>
      <c r="P22" s="184">
        <v>337196423.1899999</v>
      </c>
      <c r="Q22" s="184">
        <v>337196423.1899999</v>
      </c>
      <c r="R22" s="183">
        <f>+O22/M22*100</f>
        <v>313.22175419720276</v>
      </c>
      <c r="S22" s="183">
        <f>+O22/N22*100</f>
        <v>40.78917016584388</v>
      </c>
      <c r="T22" s="183">
        <f>+P22/M22*100</f>
        <v>310.2908949011321</v>
      </c>
      <c r="U22" s="183">
        <f>+P22/N22*100</f>
        <v>40.407500256402315</v>
      </c>
    </row>
    <row r="23" spans="1:21" s="68" customFormat="1" ht="27" customHeight="1">
      <c r="A23" s="179"/>
      <c r="B23" s="179"/>
      <c r="C23" s="179"/>
      <c r="D23" s="179"/>
      <c r="E23" s="179">
        <v>323</v>
      </c>
      <c r="F23" s="185" t="s">
        <v>143</v>
      </c>
      <c r="G23" s="189" t="s">
        <v>144</v>
      </c>
      <c r="H23" s="188"/>
      <c r="I23" s="188"/>
      <c r="J23" s="188"/>
      <c r="K23" s="183"/>
      <c r="L23" s="183"/>
      <c r="M23" s="184">
        <v>0</v>
      </c>
      <c r="N23" s="184">
        <v>2417650</v>
      </c>
      <c r="O23" s="184">
        <v>0</v>
      </c>
      <c r="P23" s="184">
        <v>0</v>
      </c>
      <c r="Q23" s="184">
        <v>0</v>
      </c>
      <c r="R23" s="183" t="e">
        <f>+O23/M23*100</f>
        <v>#DIV/0!</v>
      </c>
      <c r="S23" s="183">
        <f>+O23/N23*100</f>
        <v>0</v>
      </c>
      <c r="T23" s="183" t="e">
        <f>+P23/M23*100</f>
        <v>#DIV/0!</v>
      </c>
      <c r="U23" s="183">
        <f>+P23/N23*100</f>
        <v>0</v>
      </c>
    </row>
    <row r="24" spans="1:21" s="68" customFormat="1" ht="15" customHeight="1">
      <c r="A24" s="179"/>
      <c r="B24" s="179"/>
      <c r="C24" s="179"/>
      <c r="D24" s="179"/>
      <c r="E24" s="179">
        <v>329</v>
      </c>
      <c r="F24" s="185" t="s">
        <v>146</v>
      </c>
      <c r="G24" s="189" t="s">
        <v>129</v>
      </c>
      <c r="H24" s="188"/>
      <c r="I24" s="188"/>
      <c r="J24" s="188"/>
      <c r="K24" s="183"/>
      <c r="L24" s="183"/>
      <c r="M24" s="184">
        <v>0</v>
      </c>
      <c r="N24" s="184">
        <v>3879400</v>
      </c>
      <c r="O24" s="184">
        <v>928200</v>
      </c>
      <c r="P24" s="184">
        <v>928200</v>
      </c>
      <c r="Q24" s="184">
        <v>928200</v>
      </c>
      <c r="R24" s="183" t="e">
        <f>+O24/M24*100</f>
        <v>#DIV/0!</v>
      </c>
      <c r="S24" s="183">
        <f>+O24/N24*100</f>
        <v>23.92638036809816</v>
      </c>
      <c r="T24" s="183" t="e">
        <f>+P24/M24*100</f>
        <v>#DIV/0!</v>
      </c>
      <c r="U24" s="183">
        <f>+P24/N24*100</f>
        <v>23.92638036809816</v>
      </c>
    </row>
    <row r="25" spans="1:21" s="68" customFormat="1" ht="28.5" customHeight="1">
      <c r="A25" s="179"/>
      <c r="B25" s="179"/>
      <c r="C25" s="179"/>
      <c r="D25" s="179"/>
      <c r="E25" s="179">
        <v>380</v>
      </c>
      <c r="F25" s="185" t="s">
        <v>147</v>
      </c>
      <c r="G25" s="189" t="s">
        <v>139</v>
      </c>
      <c r="H25" s="188"/>
      <c r="I25" s="188"/>
      <c r="J25" s="188"/>
      <c r="K25" s="183"/>
      <c r="L25" s="183"/>
      <c r="M25" s="184">
        <v>0</v>
      </c>
      <c r="N25" s="184">
        <v>3171455</v>
      </c>
      <c r="O25" s="184">
        <v>0</v>
      </c>
      <c r="P25" s="184">
        <v>0</v>
      </c>
      <c r="Q25" s="184">
        <v>0</v>
      </c>
      <c r="R25" s="183" t="e">
        <f>+O25/M25*100</f>
        <v>#DIV/0!</v>
      </c>
      <c r="S25" s="183">
        <f>+O25/N25*100</f>
        <v>0</v>
      </c>
      <c r="T25" s="183" t="e">
        <f>+P25/M25*100</f>
        <v>#DIV/0!</v>
      </c>
      <c r="U25" s="183">
        <f>+P25/N25*100</f>
        <v>0</v>
      </c>
    </row>
    <row r="26" spans="1:21" s="68" customFormat="1" ht="15" customHeight="1">
      <c r="A26" s="179"/>
      <c r="B26" s="179"/>
      <c r="C26" s="179"/>
      <c r="D26" s="179"/>
      <c r="E26" s="179"/>
      <c r="F26" s="185"/>
      <c r="G26" s="189"/>
      <c r="H26" s="188"/>
      <c r="I26" s="188"/>
      <c r="J26" s="188"/>
      <c r="K26" s="183"/>
      <c r="L26" s="183"/>
      <c r="M26" s="184"/>
      <c r="N26" s="184"/>
      <c r="O26" s="184"/>
      <c r="P26" s="184"/>
      <c r="Q26" s="184"/>
      <c r="R26" s="183"/>
      <c r="S26" s="183"/>
      <c r="T26" s="183"/>
      <c r="U26" s="183"/>
    </row>
    <row r="27" spans="1:21" s="68" customFormat="1" ht="24" customHeight="1">
      <c r="A27" s="179"/>
      <c r="B27" s="179"/>
      <c r="C27" s="179"/>
      <c r="D27" s="179">
        <v>3</v>
      </c>
      <c r="E27" s="179"/>
      <c r="F27" s="185" t="s">
        <v>148</v>
      </c>
      <c r="G27" s="189"/>
      <c r="H27" s="188"/>
      <c r="I27" s="188"/>
      <c r="J27" s="188"/>
      <c r="K27" s="183"/>
      <c r="L27" s="183"/>
      <c r="M27" s="184"/>
      <c r="N27" s="184"/>
      <c r="O27" s="184"/>
      <c r="P27" s="184"/>
      <c r="Q27" s="184"/>
      <c r="R27" s="183"/>
      <c r="S27" s="183"/>
      <c r="T27" s="183"/>
      <c r="U27" s="183"/>
    </row>
    <row r="28" spans="1:21" s="68" customFormat="1" ht="27" customHeight="1">
      <c r="A28" s="179"/>
      <c r="B28" s="179"/>
      <c r="C28" s="179"/>
      <c r="D28" s="179"/>
      <c r="E28" s="179">
        <v>326</v>
      </c>
      <c r="F28" s="185" t="s">
        <v>149</v>
      </c>
      <c r="G28" s="189" t="s">
        <v>150</v>
      </c>
      <c r="H28" s="188"/>
      <c r="I28" s="188"/>
      <c r="J28" s="188"/>
      <c r="K28" s="183"/>
      <c r="L28" s="183"/>
      <c r="M28" s="184">
        <v>0</v>
      </c>
      <c r="N28" s="184">
        <v>33041850.080000002</v>
      </c>
      <c r="O28" s="184">
        <v>0</v>
      </c>
      <c r="P28" s="184">
        <v>0</v>
      </c>
      <c r="Q28" s="184">
        <v>0</v>
      </c>
      <c r="R28" s="183" t="e">
        <f>+O28/M28*100</f>
        <v>#DIV/0!</v>
      </c>
      <c r="S28" s="183">
        <f>+O28/N28*100</f>
        <v>0</v>
      </c>
      <c r="T28" s="183" t="e">
        <f>+P28/M28*100</f>
        <v>#DIV/0!</v>
      </c>
      <c r="U28" s="183">
        <f>+P28/N28*100</f>
        <v>0</v>
      </c>
    </row>
    <row r="29" spans="1:21" s="68" customFormat="1" ht="15" customHeight="1">
      <c r="A29" s="171"/>
      <c r="B29" s="171"/>
      <c r="C29" s="171"/>
      <c r="D29" s="171"/>
      <c r="E29" s="171"/>
      <c r="F29" s="171"/>
      <c r="G29" s="171"/>
      <c r="H29" s="171"/>
      <c r="I29" s="172"/>
      <c r="J29" s="172"/>
      <c r="K29" s="172"/>
      <c r="L29" s="172"/>
      <c r="M29" s="172"/>
      <c r="N29" s="173"/>
      <c r="O29" s="173"/>
      <c r="P29" s="173"/>
      <c r="Q29" s="173"/>
      <c r="R29" s="173"/>
      <c r="S29" s="173"/>
      <c r="T29" s="171"/>
      <c r="U29" s="174"/>
    </row>
    <row r="30" spans="1:21" s="68" customFormat="1" ht="15" customHeight="1">
      <c r="A30" s="171"/>
      <c r="B30" s="171"/>
      <c r="C30" s="171"/>
      <c r="D30" s="171"/>
      <c r="E30" s="171"/>
      <c r="F30" s="169" t="s">
        <v>123</v>
      </c>
      <c r="G30" s="171"/>
      <c r="H30" s="171"/>
      <c r="I30" s="172"/>
      <c r="J30" s="172"/>
      <c r="K30" s="172"/>
      <c r="L30" s="172"/>
      <c r="M30" s="186">
        <f>SUBTOTAL(9,M14:M29)</f>
        <v>108671066</v>
      </c>
      <c r="N30" s="186">
        <f>SUBTOTAL(9,N14:N29)</f>
        <v>918671066</v>
      </c>
      <c r="O30" s="186">
        <f>SUBTOTAL(9,O14:O29)</f>
        <v>341309619.22999996</v>
      </c>
      <c r="P30" s="186">
        <f>SUBTOTAL(9,P14:P29)</f>
        <v>338124623.1899999</v>
      </c>
      <c r="Q30" s="186">
        <f>SUBTOTAL(9,Q14:Q29)</f>
        <v>338124623.1899999</v>
      </c>
      <c r="R30" s="173"/>
      <c r="S30" s="173"/>
      <c r="T30" s="171"/>
      <c r="U30" s="174"/>
    </row>
    <row r="31" spans="1:21" s="68" customFormat="1" ht="15" customHeight="1">
      <c r="A31" s="175"/>
      <c r="B31" s="175"/>
      <c r="C31" s="175"/>
      <c r="D31" s="175"/>
      <c r="E31" s="175"/>
      <c r="F31" s="175"/>
      <c r="G31" s="175"/>
      <c r="H31" s="175"/>
      <c r="I31" s="176"/>
      <c r="J31" s="176"/>
      <c r="K31" s="176"/>
      <c r="L31" s="176"/>
      <c r="M31" s="176"/>
      <c r="N31" s="177"/>
      <c r="O31" s="177"/>
      <c r="P31" s="177"/>
      <c r="Q31" s="177"/>
      <c r="R31" s="177"/>
      <c r="S31" s="177"/>
      <c r="T31" s="175"/>
      <c r="U31" s="178"/>
    </row>
    <row r="32" spans="1:6" ht="13.5">
      <c r="A32" s="32"/>
      <c r="B32" s="64"/>
      <c r="C32" s="32"/>
      <c r="D32" s="32"/>
      <c r="F32" s="32"/>
    </row>
    <row r="33" spans="2:15" ht="13.5">
      <c r="B33" s="33"/>
      <c r="C33" s="34"/>
      <c r="D33" s="34"/>
      <c r="N33" s="35"/>
      <c r="O33" s="35"/>
    </row>
    <row r="34" spans="2:15" ht="13.5">
      <c r="B34" s="36"/>
      <c r="C34" s="36"/>
      <c r="D34" s="36"/>
      <c r="N34" s="37"/>
      <c r="O34"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19.xml><?xml version="1.0" encoding="utf-8"?>
<worksheet xmlns="http://schemas.openxmlformats.org/spreadsheetml/2006/main" xmlns:r="http://schemas.openxmlformats.org/officeDocument/2006/relationships">
  <sheetPr>
    <pageSetUpPr fitToPage="1"/>
  </sheetPr>
  <dimension ref="A1:U20"/>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1" width="6.7109375" style="31" customWidth="1"/>
    <col min="12" max="12" width="8.421875" style="31" bestFit="1" customWidth="1"/>
    <col min="13" max="14" width="16.7109375" style="31" bestFit="1" customWidth="1"/>
    <col min="15" max="15" width="16.0039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177</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v>3</v>
      </c>
      <c r="D12" s="179"/>
      <c r="E12" s="179"/>
      <c r="F12" s="185" t="s">
        <v>132</v>
      </c>
      <c r="G12" s="189"/>
      <c r="H12" s="188"/>
      <c r="I12" s="188"/>
      <c r="J12" s="188"/>
      <c r="K12" s="183"/>
      <c r="L12" s="183"/>
      <c r="M12" s="184"/>
      <c r="N12" s="184"/>
      <c r="O12" s="184"/>
      <c r="P12" s="184"/>
      <c r="Q12" s="184"/>
      <c r="R12" s="183"/>
      <c r="S12" s="183"/>
      <c r="T12" s="183"/>
      <c r="U12" s="183"/>
    </row>
    <row r="13" spans="1:21" s="68" customFormat="1" ht="15" customHeight="1">
      <c r="A13" s="179"/>
      <c r="B13" s="179"/>
      <c r="C13" s="179"/>
      <c r="D13" s="179">
        <v>2</v>
      </c>
      <c r="E13" s="179"/>
      <c r="F13" s="185"/>
      <c r="G13" s="189"/>
      <c r="H13" s="188"/>
      <c r="I13" s="188"/>
      <c r="J13" s="188"/>
      <c r="K13" s="183"/>
      <c r="L13" s="183"/>
      <c r="M13" s="184"/>
      <c r="N13" s="184"/>
      <c r="O13" s="184"/>
      <c r="P13" s="184"/>
      <c r="Q13" s="184"/>
      <c r="R13" s="183"/>
      <c r="S13" s="183"/>
      <c r="T13" s="183"/>
      <c r="U13" s="183"/>
    </row>
    <row r="14" spans="1:21" s="68" customFormat="1" ht="30" customHeight="1">
      <c r="A14" s="179"/>
      <c r="B14" s="179"/>
      <c r="C14" s="179"/>
      <c r="D14" s="179"/>
      <c r="E14" s="179">
        <v>320</v>
      </c>
      <c r="F14" s="185" t="s">
        <v>138</v>
      </c>
      <c r="G14" s="189" t="s">
        <v>139</v>
      </c>
      <c r="H14" s="188"/>
      <c r="I14" s="188"/>
      <c r="J14" s="188"/>
      <c r="K14" s="183"/>
      <c r="L14" s="183"/>
      <c r="M14" s="184">
        <v>0</v>
      </c>
      <c r="N14" s="184">
        <v>4993245.12</v>
      </c>
      <c r="O14" s="184">
        <v>4136039.37</v>
      </c>
      <c r="P14" s="184">
        <v>4130720.77</v>
      </c>
      <c r="Q14" s="184">
        <v>4130720.77</v>
      </c>
      <c r="R14" s="183" t="e">
        <f>+O14/M14*100</f>
        <v>#DIV/0!</v>
      </c>
      <c r="S14" s="183">
        <f>+O14/N14*100</f>
        <v>82.83269237941998</v>
      </c>
      <c r="T14" s="183" t="e">
        <f>+P14/M14*100</f>
        <v>#DIV/0!</v>
      </c>
      <c r="U14" s="183">
        <f>+P14/N14*100</f>
        <v>82.72617647899489</v>
      </c>
    </row>
    <row r="15" spans="1:21" s="68" customFormat="1" ht="15" customHeight="1">
      <c r="A15" s="171"/>
      <c r="B15" s="171"/>
      <c r="C15" s="171"/>
      <c r="D15" s="171"/>
      <c r="E15" s="171"/>
      <c r="F15" s="171"/>
      <c r="G15" s="171"/>
      <c r="H15" s="171"/>
      <c r="I15" s="172"/>
      <c r="J15" s="172"/>
      <c r="K15" s="172"/>
      <c r="L15" s="172"/>
      <c r="M15" s="172"/>
      <c r="N15" s="173"/>
      <c r="O15" s="173"/>
      <c r="P15" s="173"/>
      <c r="Q15" s="173"/>
      <c r="R15" s="173"/>
      <c r="S15" s="173"/>
      <c r="T15" s="171"/>
      <c r="U15" s="174"/>
    </row>
    <row r="16" spans="1:21" s="68" customFormat="1" ht="15" customHeight="1">
      <c r="A16" s="171"/>
      <c r="B16" s="171"/>
      <c r="C16" s="171"/>
      <c r="D16" s="171"/>
      <c r="E16" s="171"/>
      <c r="F16" s="169" t="s">
        <v>123</v>
      </c>
      <c r="G16" s="171"/>
      <c r="H16" s="171"/>
      <c r="I16" s="172"/>
      <c r="J16" s="172"/>
      <c r="K16" s="172"/>
      <c r="L16" s="172"/>
      <c r="M16" s="186">
        <f>SUBTOTAL(9,M12:M15)</f>
        <v>0</v>
      </c>
      <c r="N16" s="186">
        <f>SUBTOTAL(9,N12:N15)</f>
        <v>4993245.12</v>
      </c>
      <c r="O16" s="186">
        <f>SUBTOTAL(9,O12:O15)</f>
        <v>4136039.37</v>
      </c>
      <c r="P16" s="186">
        <f>SUBTOTAL(9,P12:P15)</f>
        <v>4130720.77</v>
      </c>
      <c r="Q16" s="186">
        <f>SUBTOTAL(9,Q12:Q15)</f>
        <v>4130720.77</v>
      </c>
      <c r="R16" s="173"/>
      <c r="S16" s="173"/>
      <c r="T16" s="171"/>
      <c r="U16" s="174"/>
    </row>
    <row r="17" spans="1:21" s="68" customFormat="1" ht="15" customHeight="1">
      <c r="A17" s="175"/>
      <c r="B17" s="175"/>
      <c r="C17" s="175"/>
      <c r="D17" s="175"/>
      <c r="E17" s="175"/>
      <c r="F17" s="175"/>
      <c r="G17" s="175"/>
      <c r="H17" s="175"/>
      <c r="I17" s="176"/>
      <c r="J17" s="176"/>
      <c r="K17" s="176"/>
      <c r="L17" s="176"/>
      <c r="M17" s="176"/>
      <c r="N17" s="177"/>
      <c r="O17" s="177"/>
      <c r="P17" s="177"/>
      <c r="Q17" s="177"/>
      <c r="R17" s="177"/>
      <c r="S17" s="177"/>
      <c r="T17" s="175"/>
      <c r="U17" s="178"/>
    </row>
    <row r="18" spans="1:6" ht="13.5">
      <c r="A18" s="32"/>
      <c r="B18" s="64"/>
      <c r="C18" s="32"/>
      <c r="D18" s="32"/>
      <c r="F18" s="32"/>
    </row>
    <row r="19" spans="2:15" ht="13.5">
      <c r="B19" s="33"/>
      <c r="C19" s="34"/>
      <c r="D19" s="34"/>
      <c r="N19" s="35"/>
      <c r="O19" s="35"/>
    </row>
    <row r="20" spans="2:15" ht="13.5">
      <c r="B20" s="36"/>
      <c r="C20" s="36"/>
      <c r="D20" s="36"/>
      <c r="N20" s="37"/>
      <c r="O20"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2.xml><?xml version="1.0" encoding="utf-8"?>
<worksheet xmlns="http://schemas.openxmlformats.org/spreadsheetml/2006/main" xmlns:r="http://schemas.openxmlformats.org/officeDocument/2006/relationships">
  <dimension ref="A1:J34"/>
  <sheetViews>
    <sheetView showGridLines="0" workbookViewId="0" topLeftCell="A1">
      <selection activeCell="A1" sqref="A1:I1"/>
    </sheetView>
  </sheetViews>
  <sheetFormatPr defaultColWidth="11.421875" defaultRowHeight="12.75"/>
  <cols>
    <col min="1" max="1" width="10.57421875" style="1" customWidth="1"/>
    <col min="2" max="2" width="16.7109375" style="1" bestFit="1" customWidth="1"/>
    <col min="3" max="3" width="16.57421875" style="1" bestFit="1" customWidth="1"/>
    <col min="4" max="4" width="16.7109375" style="1" bestFit="1" customWidth="1"/>
    <col min="5" max="5" width="16.8515625" style="1" bestFit="1" customWidth="1"/>
    <col min="6" max="6" width="17.140625" style="1" bestFit="1" customWidth="1"/>
    <col min="7" max="7" width="17.421875" style="1" bestFit="1" customWidth="1"/>
    <col min="8" max="8" width="6.57421875" style="1" customWidth="1"/>
    <col min="9" max="9" width="65.7109375" style="1" customWidth="1"/>
    <col min="10" max="16384" width="11.421875" style="1" customWidth="1"/>
  </cols>
  <sheetData>
    <row r="1" spans="1:9" ht="34.5" customHeight="1">
      <c r="A1" s="260" t="s">
        <v>55</v>
      </c>
      <c r="B1" s="261"/>
      <c r="C1" s="261"/>
      <c r="D1" s="261"/>
      <c r="E1" s="261"/>
      <c r="F1" s="261"/>
      <c r="G1" s="261"/>
      <c r="H1" s="261"/>
      <c r="I1" s="262"/>
    </row>
    <row r="2" ht="6.75" customHeight="1"/>
    <row r="3" spans="1:9" ht="17.25" customHeight="1">
      <c r="A3" s="263" t="s">
        <v>119</v>
      </c>
      <c r="B3" s="264"/>
      <c r="C3" s="264"/>
      <c r="D3" s="264"/>
      <c r="E3" s="264"/>
      <c r="F3" s="264"/>
      <c r="G3" s="264"/>
      <c r="H3" s="264"/>
      <c r="I3" s="265"/>
    </row>
    <row r="4" spans="1:9" ht="17.25" customHeight="1">
      <c r="A4" s="263" t="s">
        <v>120</v>
      </c>
      <c r="B4" s="264"/>
      <c r="C4" s="264"/>
      <c r="D4" s="264"/>
      <c r="E4" s="264"/>
      <c r="F4" s="264"/>
      <c r="G4" s="264"/>
      <c r="H4" s="264"/>
      <c r="I4" s="265"/>
    </row>
    <row r="5" spans="1:10" ht="28.5" customHeight="1">
      <c r="A5" s="258" t="s">
        <v>29</v>
      </c>
      <c r="B5" s="270" t="s">
        <v>75</v>
      </c>
      <c r="C5" s="271"/>
      <c r="D5" s="271"/>
      <c r="E5" s="272"/>
      <c r="F5" s="84" t="s">
        <v>66</v>
      </c>
      <c r="G5" s="84"/>
      <c r="H5" s="266" t="s">
        <v>101</v>
      </c>
      <c r="I5" s="267"/>
      <c r="J5" s="2"/>
    </row>
    <row r="6" spans="1:10" ht="30.75" customHeight="1">
      <c r="A6" s="259"/>
      <c r="B6" s="85" t="s">
        <v>100</v>
      </c>
      <c r="C6" s="85" t="s">
        <v>31</v>
      </c>
      <c r="D6" s="85" t="s">
        <v>32</v>
      </c>
      <c r="E6" s="85" t="s">
        <v>80</v>
      </c>
      <c r="F6" s="86" t="s">
        <v>81</v>
      </c>
      <c r="G6" s="86" t="s">
        <v>82</v>
      </c>
      <c r="H6" s="268" t="s">
        <v>54</v>
      </c>
      <c r="I6" s="269"/>
      <c r="J6" s="3"/>
    </row>
    <row r="7" spans="1:9" s="27" customFormat="1" ht="12.75" customHeight="1">
      <c r="A7" s="107"/>
      <c r="B7" s="108"/>
      <c r="C7" s="108"/>
      <c r="D7" s="108"/>
      <c r="E7" s="108"/>
      <c r="F7" s="108"/>
      <c r="G7" s="108"/>
      <c r="H7" s="109"/>
      <c r="I7" s="110"/>
    </row>
    <row r="8" spans="1:9" s="27" customFormat="1" ht="35.25" customHeight="1">
      <c r="A8" s="111" t="s">
        <v>76</v>
      </c>
      <c r="B8" s="127">
        <f aca="true" t="shared" si="0" ref="B8:G8">SUBTOTAL(9,B9:B16)</f>
        <v>4014216037.3900013</v>
      </c>
      <c r="C8" s="127">
        <f t="shared" si="0"/>
        <v>2926661547.420001</v>
      </c>
      <c r="D8" s="127">
        <f t="shared" si="0"/>
        <v>2888224335.6700015</v>
      </c>
      <c r="E8" s="127">
        <f t="shared" si="0"/>
        <v>2888047442.510001</v>
      </c>
      <c r="F8" s="127">
        <f t="shared" si="0"/>
        <v>-1087554489.9699993</v>
      </c>
      <c r="G8" s="127">
        <f t="shared" si="0"/>
        <v>-38437211.75000003</v>
      </c>
      <c r="H8" s="112"/>
      <c r="I8" s="113"/>
    </row>
    <row r="9" spans="1:10" s="27" customFormat="1" ht="28.5" customHeight="1">
      <c r="A9" s="114">
        <v>1000</v>
      </c>
      <c r="B9" s="128">
        <v>2743983893.9700007</v>
      </c>
      <c r="C9" s="128">
        <v>2536772468.3500013</v>
      </c>
      <c r="D9" s="128">
        <v>2536746113.3500013</v>
      </c>
      <c r="E9" s="128">
        <v>2536576046.790001</v>
      </c>
      <c r="F9" s="128">
        <f>+C9-B9</f>
        <v>-207211425.6199994</v>
      </c>
      <c r="G9" s="128">
        <f>+D9-C9</f>
        <v>-26355</v>
      </c>
      <c r="H9" s="125" t="s">
        <v>9</v>
      </c>
      <c r="I9" s="131"/>
      <c r="J9" s="250"/>
    </row>
    <row r="10" spans="1:9" s="27" customFormat="1" ht="28.5" customHeight="1">
      <c r="A10" s="116"/>
      <c r="B10" s="129"/>
      <c r="C10" s="129"/>
      <c r="D10" s="129"/>
      <c r="E10" s="129"/>
      <c r="F10" s="129"/>
      <c r="G10" s="129"/>
      <c r="H10" s="126" t="s">
        <v>10</v>
      </c>
      <c r="I10" s="132"/>
    </row>
    <row r="11" spans="1:9" s="27" customFormat="1" ht="15" customHeight="1">
      <c r="A11" s="118">
        <v>2000</v>
      </c>
      <c r="B11" s="128">
        <v>564275604.49</v>
      </c>
      <c r="C11" s="128">
        <v>102024230.23999998</v>
      </c>
      <c r="D11" s="128">
        <v>90478285.45999998</v>
      </c>
      <c r="E11" s="128">
        <v>90471458.85999992</v>
      </c>
      <c r="F11" s="128">
        <f>+C11-B11</f>
        <v>-462251374.25</v>
      </c>
      <c r="G11" s="128">
        <f>+D11-C11</f>
        <v>-11545944.780000001</v>
      </c>
      <c r="H11" s="125" t="s">
        <v>9</v>
      </c>
      <c r="I11" s="131"/>
    </row>
    <row r="12" spans="1:9" s="27" customFormat="1" ht="15" customHeight="1">
      <c r="A12" s="116"/>
      <c r="B12" s="129"/>
      <c r="C12" s="129"/>
      <c r="D12" s="129"/>
      <c r="E12" s="129"/>
      <c r="F12" s="129"/>
      <c r="G12" s="129"/>
      <c r="H12" s="126" t="s">
        <v>10</v>
      </c>
      <c r="I12" s="132"/>
    </row>
    <row r="13" spans="1:9" s="27" customFormat="1" ht="15" customHeight="1">
      <c r="A13" s="118">
        <v>3000</v>
      </c>
      <c r="B13" s="128">
        <v>692357928.9300001</v>
      </c>
      <c r="C13" s="128">
        <v>286581648.83000004</v>
      </c>
      <c r="D13" s="128">
        <v>259716736.86</v>
      </c>
      <c r="E13" s="128">
        <v>259716736.86000004</v>
      </c>
      <c r="F13" s="128">
        <f>+C13-B13</f>
        <v>-405776280.1</v>
      </c>
      <c r="G13" s="128">
        <f>+D13-C13</f>
        <v>-26864911.97000003</v>
      </c>
      <c r="H13" s="125" t="s">
        <v>9</v>
      </c>
      <c r="I13" s="131"/>
    </row>
    <row r="14" spans="1:9" s="27" customFormat="1" ht="15" customHeight="1">
      <c r="A14" s="116"/>
      <c r="B14" s="129"/>
      <c r="C14" s="129"/>
      <c r="D14" s="129"/>
      <c r="E14" s="129"/>
      <c r="F14" s="129"/>
      <c r="G14" s="129"/>
      <c r="H14" s="126" t="s">
        <v>10</v>
      </c>
      <c r="I14" s="132"/>
    </row>
    <row r="15" spans="1:9" s="27" customFormat="1" ht="15" customHeight="1">
      <c r="A15" s="118">
        <v>4000</v>
      </c>
      <c r="B15" s="128">
        <v>13598610</v>
      </c>
      <c r="C15" s="128">
        <v>1283200</v>
      </c>
      <c r="D15" s="128">
        <v>1283200</v>
      </c>
      <c r="E15" s="128">
        <v>1283200</v>
      </c>
      <c r="F15" s="128">
        <f>+C15-B15</f>
        <v>-12315410</v>
      </c>
      <c r="G15" s="128">
        <f>+D15-C15</f>
        <v>0</v>
      </c>
      <c r="H15" s="125" t="s">
        <v>9</v>
      </c>
      <c r="I15" s="131"/>
    </row>
    <row r="16" spans="1:9" s="27" customFormat="1" ht="15" customHeight="1">
      <c r="A16" s="116"/>
      <c r="B16" s="129"/>
      <c r="C16" s="129"/>
      <c r="D16" s="129"/>
      <c r="E16" s="129"/>
      <c r="F16" s="129"/>
      <c r="G16" s="129"/>
      <c r="H16" s="126" t="s">
        <v>10</v>
      </c>
      <c r="I16" s="132"/>
    </row>
    <row r="17" spans="1:9" s="27" customFormat="1" ht="37.5" customHeight="1">
      <c r="A17" s="119" t="s">
        <v>78</v>
      </c>
      <c r="B17" s="130">
        <f aca="true" t="shared" si="1" ref="B17:G17">SUBTOTAL(9,B18:B30)</f>
        <v>106070452.86</v>
      </c>
      <c r="C17" s="130">
        <f t="shared" si="1"/>
        <v>45225917.900000006</v>
      </c>
      <c r="D17" s="130">
        <f t="shared" si="1"/>
        <v>40985808.3</v>
      </c>
      <c r="E17" s="130">
        <f t="shared" si="1"/>
        <v>40985808.3</v>
      </c>
      <c r="F17" s="130">
        <f t="shared" si="1"/>
        <v>-60844534.96</v>
      </c>
      <c r="G17" s="130">
        <f t="shared" si="1"/>
        <v>-4240109.6000000015</v>
      </c>
      <c r="H17" s="120"/>
      <c r="I17" s="133"/>
    </row>
    <row r="18" spans="1:9" s="27" customFormat="1" ht="12.75">
      <c r="A18" s="121">
        <v>1000</v>
      </c>
      <c r="B18" s="128"/>
      <c r="C18" s="128"/>
      <c r="D18" s="128"/>
      <c r="E18" s="128"/>
      <c r="F18" s="128"/>
      <c r="G18" s="128"/>
      <c r="H18" s="115"/>
      <c r="I18" s="131"/>
    </row>
    <row r="19" spans="1:9" s="27" customFormat="1" ht="12.75">
      <c r="A19" s="122"/>
      <c r="B19" s="129"/>
      <c r="C19" s="129"/>
      <c r="D19" s="129"/>
      <c r="E19" s="129"/>
      <c r="F19" s="129"/>
      <c r="G19" s="129"/>
      <c r="H19" s="117"/>
      <c r="I19" s="132"/>
    </row>
    <row r="20" spans="1:9" s="27" customFormat="1" ht="12.75">
      <c r="A20" s="121">
        <v>2000</v>
      </c>
      <c r="B20" s="128"/>
      <c r="C20" s="128"/>
      <c r="D20" s="128"/>
      <c r="E20" s="128"/>
      <c r="F20" s="128"/>
      <c r="G20" s="128"/>
      <c r="H20" s="115"/>
      <c r="I20" s="131"/>
    </row>
    <row r="21" spans="1:9" s="27" customFormat="1" ht="12.75">
      <c r="A21" s="122"/>
      <c r="B21" s="129"/>
      <c r="C21" s="129"/>
      <c r="D21" s="129"/>
      <c r="E21" s="129"/>
      <c r="F21" s="129"/>
      <c r="G21" s="129"/>
      <c r="H21" s="117"/>
      <c r="I21" s="132"/>
    </row>
    <row r="22" spans="1:9" s="27" customFormat="1" ht="12.75">
      <c r="A22" s="121">
        <v>3000</v>
      </c>
      <c r="B22" s="128"/>
      <c r="C22" s="128"/>
      <c r="D22" s="128"/>
      <c r="E22" s="128"/>
      <c r="F22" s="128"/>
      <c r="G22" s="128"/>
      <c r="H22" s="115"/>
      <c r="I22" s="131"/>
    </row>
    <row r="23" spans="1:9" s="27" customFormat="1" ht="12.75">
      <c r="A23" s="121"/>
      <c r="B23" s="128"/>
      <c r="C23" s="128"/>
      <c r="D23" s="128"/>
      <c r="E23" s="128"/>
      <c r="F23" s="128"/>
      <c r="G23" s="128"/>
      <c r="H23" s="115"/>
      <c r="I23" s="131"/>
    </row>
    <row r="24" spans="1:9" s="27" customFormat="1" ht="12.75">
      <c r="A24" s="122"/>
      <c r="B24" s="129"/>
      <c r="C24" s="129"/>
      <c r="D24" s="129"/>
      <c r="E24" s="129"/>
      <c r="F24" s="129"/>
      <c r="G24" s="129"/>
      <c r="H24" s="117"/>
      <c r="I24" s="132"/>
    </row>
    <row r="25" spans="1:9" s="27" customFormat="1" ht="15" customHeight="1">
      <c r="A25" s="114">
        <v>5000</v>
      </c>
      <c r="B25" s="128">
        <v>92821000.31</v>
      </c>
      <c r="C25" s="128">
        <v>31269343.67</v>
      </c>
      <c r="D25" s="128">
        <v>28044674.37</v>
      </c>
      <c r="E25" s="128">
        <v>28044674.37</v>
      </c>
      <c r="F25" s="128">
        <f>+C25-B25</f>
        <v>-61551656.64</v>
      </c>
      <c r="G25" s="128">
        <f>+D25-C25</f>
        <v>-3224669.3000000007</v>
      </c>
      <c r="H25" s="125" t="s">
        <v>9</v>
      </c>
      <c r="I25" s="131"/>
    </row>
    <row r="26" spans="1:9" s="27" customFormat="1" ht="15" customHeight="1">
      <c r="A26" s="116"/>
      <c r="B26" s="129"/>
      <c r="C26" s="129"/>
      <c r="D26" s="129"/>
      <c r="E26" s="129"/>
      <c r="F26" s="129"/>
      <c r="G26" s="129"/>
      <c r="H26" s="126" t="s">
        <v>10</v>
      </c>
      <c r="I26" s="132"/>
    </row>
    <row r="27" spans="1:9" s="27" customFormat="1" ht="15" customHeight="1">
      <c r="A27" s="118">
        <v>6000</v>
      </c>
      <c r="B27" s="128">
        <v>13249452.549999999</v>
      </c>
      <c r="C27" s="128">
        <v>13956574.23</v>
      </c>
      <c r="D27" s="128">
        <v>12941133.93</v>
      </c>
      <c r="E27" s="128">
        <v>12941133.93</v>
      </c>
      <c r="F27" s="128">
        <f>+C27-B27</f>
        <v>707121.6800000016</v>
      </c>
      <c r="G27" s="128">
        <f>+D27-C27</f>
        <v>-1015440.3000000007</v>
      </c>
      <c r="H27" s="125" t="s">
        <v>9</v>
      </c>
      <c r="I27" s="131"/>
    </row>
    <row r="28" spans="1:9" s="27" customFormat="1" ht="15" customHeight="1">
      <c r="A28" s="116"/>
      <c r="B28" s="129"/>
      <c r="C28" s="129"/>
      <c r="D28" s="129"/>
      <c r="E28" s="129"/>
      <c r="F28" s="129"/>
      <c r="G28" s="129"/>
      <c r="H28" s="126" t="s">
        <v>10</v>
      </c>
      <c r="I28" s="132"/>
    </row>
    <row r="29" spans="1:9" s="27" customFormat="1" ht="15" customHeight="1">
      <c r="A29" s="118">
        <v>7000</v>
      </c>
      <c r="B29" s="128"/>
      <c r="C29" s="128"/>
      <c r="D29" s="128"/>
      <c r="E29" s="128"/>
      <c r="F29" s="128"/>
      <c r="G29" s="128"/>
      <c r="H29" s="115"/>
      <c r="I29" s="131"/>
    </row>
    <row r="30" spans="1:9" s="27" customFormat="1" ht="15" customHeight="1">
      <c r="A30" s="116"/>
      <c r="B30" s="129"/>
      <c r="C30" s="129"/>
      <c r="D30" s="129"/>
      <c r="E30" s="129"/>
      <c r="F30" s="129"/>
      <c r="G30" s="129"/>
      <c r="H30" s="117"/>
      <c r="I30" s="132"/>
    </row>
    <row r="31" spans="1:9" s="27" customFormat="1" ht="28.5" customHeight="1">
      <c r="A31" s="123" t="s">
        <v>122</v>
      </c>
      <c r="B31" s="130">
        <f aca="true" t="shared" si="2" ref="B31:G31">SUBTOTAL(9,B9:B30)</f>
        <v>4120286490.2500014</v>
      </c>
      <c r="C31" s="130">
        <f t="shared" si="2"/>
        <v>2971887465.320001</v>
      </c>
      <c r="D31" s="130">
        <f t="shared" si="2"/>
        <v>2929210143.970001</v>
      </c>
      <c r="E31" s="130">
        <f t="shared" si="2"/>
        <v>2929033250.810001</v>
      </c>
      <c r="F31" s="130">
        <f t="shared" si="2"/>
        <v>-1148399024.9299994</v>
      </c>
      <c r="G31" s="130">
        <f t="shared" si="2"/>
        <v>-42677321.350000024</v>
      </c>
      <c r="H31" s="124"/>
      <c r="I31" s="133"/>
    </row>
    <row r="32" ht="13.5">
      <c r="A32" s="12"/>
    </row>
    <row r="33" spans="1:9" ht="13.5">
      <c r="A33" s="5"/>
      <c r="E33" s="251"/>
      <c r="G33" s="6"/>
      <c r="H33" s="6"/>
      <c r="I33" s="6"/>
    </row>
    <row r="34" spans="1:9" ht="13.5">
      <c r="A34" s="7"/>
      <c r="G34" s="8"/>
      <c r="H34" s="8"/>
      <c r="I34" s="8"/>
    </row>
  </sheetData>
  <sheetProtection/>
  <mergeCells count="7">
    <mergeCell ref="A5:A6"/>
    <mergeCell ref="A1:I1"/>
    <mergeCell ref="A3:I3"/>
    <mergeCell ref="A4:I4"/>
    <mergeCell ref="H5:I5"/>
    <mergeCell ref="H6:I6"/>
    <mergeCell ref="B5:E5"/>
  </mergeCells>
  <printOptions horizontalCentered="1"/>
  <pageMargins left="0.3937007874015748" right="0.3937007874015748" top="2.0078740157480315" bottom="0.4724409448818898" header="0.1968503937007874" footer="0.1968503937007874"/>
  <pageSetup horizontalDpi="600" verticalDpi="600" orientation="landscape" scale="70" r:id="rId2"/>
  <headerFooter scaleWithDoc="0">
    <oddHeader>&amp;C&amp;G</oddHeader>
    <oddFooter>&amp;R&amp;"Gotham Rounded Book,Normal"&amp;G</oddFooter>
  </headerFooter>
  <legacyDrawingHF r:id="rId1"/>
</worksheet>
</file>

<file path=xl/worksheets/sheet20.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27" customHeight="1">
      <c r="A5" s="263" t="s">
        <v>166</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18"/>
      <c r="B7" s="319"/>
      <c r="C7" s="320"/>
    </row>
    <row r="8" spans="1:3" s="49" customFormat="1" ht="108" customHeight="1">
      <c r="A8" s="315" t="s">
        <v>179</v>
      </c>
      <c r="B8" s="316"/>
      <c r="C8" s="317"/>
    </row>
    <row r="9" spans="1:3" s="49" customFormat="1" ht="15" customHeight="1">
      <c r="A9" s="193"/>
      <c r="B9" s="194"/>
      <c r="C9" s="195"/>
    </row>
    <row r="10" spans="1:3" s="49" customFormat="1" ht="15" customHeight="1">
      <c r="A10" s="193"/>
      <c r="B10" s="194"/>
      <c r="C10" s="195"/>
    </row>
    <row r="11" spans="1:3" s="49" customFormat="1" ht="15" customHeight="1">
      <c r="A11" s="309"/>
      <c r="B11" s="310"/>
      <c r="C11" s="311"/>
    </row>
    <row r="12" spans="1:3" s="49" customFormat="1" ht="15" customHeight="1">
      <c r="A12" s="190"/>
      <c r="B12" s="191"/>
      <c r="C12" s="192"/>
    </row>
    <row r="13" spans="1:3" s="49" customFormat="1" ht="15" customHeight="1">
      <c r="A13" s="190"/>
      <c r="B13" s="191"/>
      <c r="C13" s="192"/>
    </row>
    <row r="14" spans="1:3" s="49" customFormat="1" ht="15" customHeight="1">
      <c r="A14" s="190"/>
      <c r="B14" s="191"/>
      <c r="C14" s="192"/>
    </row>
    <row r="15" spans="1:3" s="49" customFormat="1" ht="15" customHeight="1">
      <c r="A15" s="190"/>
      <c r="B15" s="191"/>
      <c r="C15" s="192"/>
    </row>
    <row r="16" spans="1:3" s="49" customFormat="1" ht="15" customHeight="1">
      <c r="A16" s="309"/>
      <c r="B16" s="310"/>
      <c r="C16" s="311"/>
    </row>
    <row r="17" spans="1:3" s="49" customFormat="1" ht="15" customHeight="1">
      <c r="A17" s="306"/>
      <c r="B17" s="307"/>
      <c r="C17" s="308"/>
    </row>
    <row r="19" spans="1:3" ht="13.5">
      <c r="A19" s="29"/>
      <c r="B19" s="29"/>
      <c r="C19" s="6"/>
    </row>
    <row r="20" spans="1:3" ht="13.5">
      <c r="A20" s="30"/>
      <c r="B20" s="30"/>
      <c r="C20" s="8"/>
    </row>
  </sheetData>
  <sheetProtection/>
  <mergeCells count="10">
    <mergeCell ref="A17:C17"/>
    <mergeCell ref="A11:C11"/>
    <mergeCell ref="A16:C16"/>
    <mergeCell ref="A4:C4"/>
    <mergeCell ref="A1:C1"/>
    <mergeCell ref="A3:C3"/>
    <mergeCell ref="A5:C5"/>
    <mergeCell ref="A6:C6"/>
    <mergeCell ref="A8:C8"/>
    <mergeCell ref="A7:C7"/>
  </mergeCells>
  <printOptions horizontalCentered="1"/>
  <pageMargins left="0.3937007874015748" right="0.3937007874015748" top="2.047244094488189" bottom="0.4724409448818898"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21.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167</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18"/>
      <c r="B7" s="319"/>
      <c r="C7" s="320"/>
    </row>
    <row r="8" spans="1:3" s="49" customFormat="1" ht="85.5" customHeight="1">
      <c r="A8" s="315" t="s">
        <v>180</v>
      </c>
      <c r="B8" s="316"/>
      <c r="C8" s="317"/>
    </row>
    <row r="9" spans="1:3" s="49" customFormat="1" ht="15" customHeight="1">
      <c r="A9" s="309"/>
      <c r="B9" s="310"/>
      <c r="C9" s="311"/>
    </row>
    <row r="10" spans="1:3" s="49" customFormat="1" ht="15" customHeight="1">
      <c r="A10" s="309"/>
      <c r="B10" s="310"/>
      <c r="C10" s="311"/>
    </row>
    <row r="11" spans="1:3" s="49" customFormat="1" ht="15" customHeight="1">
      <c r="A11" s="309"/>
      <c r="B11" s="310"/>
      <c r="C11" s="311"/>
    </row>
    <row r="12" spans="1:3" s="49" customFormat="1" ht="15" customHeight="1">
      <c r="A12" s="309"/>
      <c r="B12" s="310"/>
      <c r="C12" s="311"/>
    </row>
    <row r="13" spans="1:3" s="49" customFormat="1" ht="15" customHeight="1">
      <c r="A13" s="309"/>
      <c r="B13" s="310"/>
      <c r="C13" s="311"/>
    </row>
    <row r="14" spans="1:3" s="49" customFormat="1" ht="15" customHeight="1">
      <c r="A14" s="309"/>
      <c r="B14" s="310"/>
      <c r="C14" s="311"/>
    </row>
    <row r="15" spans="1:3" s="49" customFormat="1" ht="15" customHeight="1">
      <c r="A15" s="309"/>
      <c r="B15" s="310"/>
      <c r="C15" s="311"/>
    </row>
    <row r="16" spans="1:3" s="49" customFormat="1" ht="15" customHeight="1">
      <c r="A16" s="309"/>
      <c r="B16" s="310"/>
      <c r="C16" s="311"/>
    </row>
    <row r="17" spans="1:3" s="49" customFormat="1" ht="15" customHeight="1">
      <c r="A17" s="306"/>
      <c r="B17" s="307"/>
      <c r="C17" s="308"/>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2.047244094488189" bottom="0.590551181102362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22.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359</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18"/>
      <c r="B7" s="319"/>
      <c r="C7" s="320"/>
    </row>
    <row r="8" spans="1:3" s="49" customFormat="1" ht="85.5" customHeight="1">
      <c r="A8" s="315"/>
      <c r="B8" s="316"/>
      <c r="C8" s="317"/>
    </row>
    <row r="9" spans="1:3" s="49" customFormat="1" ht="15" customHeight="1">
      <c r="A9" s="309"/>
      <c r="B9" s="310"/>
      <c r="C9" s="311"/>
    </row>
    <row r="10" spans="1:3" s="49" customFormat="1" ht="15" customHeight="1">
      <c r="A10" s="309"/>
      <c r="B10" s="310"/>
      <c r="C10" s="311"/>
    </row>
    <row r="11" spans="1:3" s="49" customFormat="1" ht="15" customHeight="1">
      <c r="A11" s="309"/>
      <c r="B11" s="310"/>
      <c r="C11" s="311"/>
    </row>
    <row r="12" spans="1:3" s="49" customFormat="1" ht="15" customHeight="1">
      <c r="A12" s="309"/>
      <c r="B12" s="310"/>
      <c r="C12" s="311"/>
    </row>
    <row r="13" spans="1:3" s="49" customFormat="1" ht="15" customHeight="1">
      <c r="A13" s="309"/>
      <c r="B13" s="310"/>
      <c r="C13" s="311"/>
    </row>
    <row r="14" spans="1:3" s="49" customFormat="1" ht="15" customHeight="1">
      <c r="A14" s="309"/>
      <c r="B14" s="310"/>
      <c r="C14" s="311"/>
    </row>
    <row r="15" spans="1:3" s="49" customFormat="1" ht="15" customHeight="1">
      <c r="A15" s="309"/>
      <c r="B15" s="310"/>
      <c r="C15" s="311"/>
    </row>
    <row r="16" spans="1:3" s="49" customFormat="1" ht="15" customHeight="1">
      <c r="A16" s="309"/>
      <c r="B16" s="310"/>
      <c r="C16" s="311"/>
    </row>
    <row r="17" spans="1:3" s="49" customFormat="1" ht="15" customHeight="1">
      <c r="A17" s="306"/>
      <c r="B17" s="307"/>
      <c r="C17" s="308"/>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2.047244094488189" bottom="0.590551181102362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23.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360</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18"/>
      <c r="B7" s="319"/>
      <c r="C7" s="320"/>
    </row>
    <row r="8" spans="1:3" s="49" customFormat="1" ht="85.5" customHeight="1">
      <c r="A8" s="315"/>
      <c r="B8" s="316"/>
      <c r="C8" s="317"/>
    </row>
    <row r="9" spans="1:3" s="49" customFormat="1" ht="15" customHeight="1">
      <c r="A9" s="309"/>
      <c r="B9" s="310"/>
      <c r="C9" s="311"/>
    </row>
    <row r="10" spans="1:3" s="49" customFormat="1" ht="15" customHeight="1">
      <c r="A10" s="309"/>
      <c r="B10" s="310"/>
      <c r="C10" s="311"/>
    </row>
    <row r="11" spans="1:3" s="49" customFormat="1" ht="15" customHeight="1">
      <c r="A11" s="309"/>
      <c r="B11" s="310"/>
      <c r="C11" s="311"/>
    </row>
    <row r="12" spans="1:3" s="49" customFormat="1" ht="15" customHeight="1">
      <c r="A12" s="309"/>
      <c r="B12" s="310"/>
      <c r="C12" s="311"/>
    </row>
    <row r="13" spans="1:3" s="49" customFormat="1" ht="15" customHeight="1">
      <c r="A13" s="309"/>
      <c r="B13" s="310"/>
      <c r="C13" s="311"/>
    </row>
    <row r="14" spans="1:3" s="49" customFormat="1" ht="15" customHeight="1">
      <c r="A14" s="309"/>
      <c r="B14" s="310"/>
      <c r="C14" s="311"/>
    </row>
    <row r="15" spans="1:3" s="49" customFormat="1" ht="15" customHeight="1">
      <c r="A15" s="309"/>
      <c r="B15" s="310"/>
      <c r="C15" s="311"/>
    </row>
    <row r="16" spans="1:3" s="49" customFormat="1" ht="15" customHeight="1">
      <c r="A16" s="309"/>
      <c r="B16" s="310"/>
      <c r="C16" s="311"/>
    </row>
    <row r="17" spans="1:3" s="49" customFormat="1" ht="15" customHeight="1">
      <c r="A17" s="306"/>
      <c r="B17" s="307"/>
      <c r="C17" s="308"/>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2.047244094488189" bottom="0.590551181102362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24.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27.75" customHeight="1">
      <c r="A5" s="263" t="s">
        <v>181</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22"/>
      <c r="B7" s="323"/>
      <c r="C7" s="324"/>
    </row>
    <row r="8" spans="1:3" s="49" customFormat="1" ht="51" customHeight="1">
      <c r="A8" s="321" t="s">
        <v>182</v>
      </c>
      <c r="B8" s="316"/>
      <c r="C8" s="317"/>
    </row>
    <row r="9" spans="1:3" s="49" customFormat="1" ht="15" customHeight="1">
      <c r="A9" s="325"/>
      <c r="B9" s="326"/>
      <c r="C9" s="327"/>
    </row>
    <row r="10" spans="1:3" s="49" customFormat="1" ht="15" customHeight="1">
      <c r="A10" s="325"/>
      <c r="B10" s="326"/>
      <c r="C10" s="327"/>
    </row>
    <row r="11" spans="1:3" s="49" customFormat="1" ht="15" customHeight="1">
      <c r="A11" s="325"/>
      <c r="B11" s="326"/>
      <c r="C11" s="327"/>
    </row>
    <row r="12" spans="1:3" s="49" customFormat="1" ht="15" customHeight="1">
      <c r="A12" s="325"/>
      <c r="B12" s="326"/>
      <c r="C12" s="327"/>
    </row>
    <row r="13" spans="1:3" s="49" customFormat="1" ht="15" customHeight="1">
      <c r="A13" s="325"/>
      <c r="B13" s="326"/>
      <c r="C13" s="327"/>
    </row>
    <row r="14" spans="1:3" s="49" customFormat="1" ht="15" customHeight="1">
      <c r="A14" s="325"/>
      <c r="B14" s="326"/>
      <c r="C14" s="327"/>
    </row>
    <row r="15" spans="1:3" s="49" customFormat="1" ht="15" customHeight="1">
      <c r="A15" s="325"/>
      <c r="B15" s="326"/>
      <c r="C15" s="327"/>
    </row>
    <row r="16" spans="1:3" s="49" customFormat="1" ht="15" customHeight="1">
      <c r="A16" s="325"/>
      <c r="B16" s="326"/>
      <c r="C16" s="327"/>
    </row>
    <row r="17" spans="1:3" s="49" customFormat="1" ht="15" customHeight="1">
      <c r="A17" s="328"/>
      <c r="B17" s="329"/>
      <c r="C17" s="330"/>
    </row>
    <row r="19" spans="1:3" ht="13.5">
      <c r="A19" s="29"/>
      <c r="B19" s="29"/>
      <c r="C19" s="6"/>
    </row>
    <row r="20" spans="1:3" ht="13.5">
      <c r="A20" s="30"/>
      <c r="B20" s="30"/>
      <c r="C20" s="8"/>
    </row>
  </sheetData>
  <sheetProtection/>
  <mergeCells count="16">
    <mergeCell ref="A15:C15"/>
    <mergeCell ref="A16:C16"/>
    <mergeCell ref="A17:C17"/>
    <mergeCell ref="A9:C9"/>
    <mergeCell ref="A10:C10"/>
    <mergeCell ref="A11:C11"/>
    <mergeCell ref="A12:C12"/>
    <mergeCell ref="A13:C13"/>
    <mergeCell ref="A14:C14"/>
    <mergeCell ref="A1:C1"/>
    <mergeCell ref="A3:C3"/>
    <mergeCell ref="A4:C4"/>
    <mergeCell ref="A5:C5"/>
    <mergeCell ref="A6:C6"/>
    <mergeCell ref="A8:C8"/>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25.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183</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31"/>
      <c r="B7" s="332"/>
      <c r="C7" s="333"/>
    </row>
    <row r="8" spans="1:3" s="49" customFormat="1" ht="76.5" customHeight="1">
      <c r="A8" s="321" t="s">
        <v>184</v>
      </c>
      <c r="B8" s="316"/>
      <c r="C8" s="317"/>
    </row>
    <row r="9" spans="1:3" s="49" customFormat="1" ht="15" customHeight="1">
      <c r="A9" s="334"/>
      <c r="B9" s="335"/>
      <c r="C9" s="336"/>
    </row>
    <row r="10" spans="1:3" s="49" customFormat="1" ht="15" customHeight="1">
      <c r="A10" s="334"/>
      <c r="B10" s="335"/>
      <c r="C10" s="336"/>
    </row>
    <row r="11" spans="1:3" s="49" customFormat="1" ht="15" customHeight="1">
      <c r="A11" s="334"/>
      <c r="B11" s="335"/>
      <c r="C11" s="336"/>
    </row>
    <row r="12" spans="1:3" s="49" customFormat="1" ht="15" customHeight="1">
      <c r="A12" s="334"/>
      <c r="B12" s="335"/>
      <c r="C12" s="336"/>
    </row>
    <row r="13" spans="1:3" s="49" customFormat="1" ht="15" customHeight="1">
      <c r="A13" s="334"/>
      <c r="B13" s="335"/>
      <c r="C13" s="336"/>
    </row>
    <row r="14" spans="1:3" s="49" customFormat="1" ht="15" customHeight="1">
      <c r="A14" s="334"/>
      <c r="B14" s="335"/>
      <c r="C14" s="336"/>
    </row>
    <row r="15" spans="1:3" s="49" customFormat="1" ht="15" customHeight="1">
      <c r="A15" s="334"/>
      <c r="B15" s="335"/>
      <c r="C15" s="336"/>
    </row>
    <row r="16" spans="1:3" s="49" customFormat="1" ht="15" customHeight="1">
      <c r="A16" s="334"/>
      <c r="B16" s="335"/>
      <c r="C16" s="336"/>
    </row>
    <row r="17" spans="1:3" s="49" customFormat="1" ht="15" customHeight="1">
      <c r="A17" s="337"/>
      <c r="B17" s="338"/>
      <c r="C17" s="339"/>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26.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362</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31"/>
      <c r="B7" s="332"/>
      <c r="C7" s="333"/>
    </row>
    <row r="8" spans="1:3" s="49" customFormat="1" ht="76.5" customHeight="1">
      <c r="A8" s="321"/>
      <c r="B8" s="316"/>
      <c r="C8" s="317"/>
    </row>
    <row r="9" spans="1:3" s="49" customFormat="1" ht="15" customHeight="1">
      <c r="A9" s="334"/>
      <c r="B9" s="335"/>
      <c r="C9" s="336"/>
    </row>
    <row r="10" spans="1:3" s="49" customFormat="1" ht="15" customHeight="1">
      <c r="A10" s="334"/>
      <c r="B10" s="335"/>
      <c r="C10" s="336"/>
    </row>
    <row r="11" spans="1:3" s="49" customFormat="1" ht="15" customHeight="1">
      <c r="A11" s="334"/>
      <c r="B11" s="335"/>
      <c r="C11" s="336"/>
    </row>
    <row r="12" spans="1:3" s="49" customFormat="1" ht="15" customHeight="1">
      <c r="A12" s="334"/>
      <c r="B12" s="335"/>
      <c r="C12" s="336"/>
    </row>
    <row r="13" spans="1:3" s="49" customFormat="1" ht="15" customHeight="1">
      <c r="A13" s="334"/>
      <c r="B13" s="335"/>
      <c r="C13" s="336"/>
    </row>
    <row r="14" spans="1:3" s="49" customFormat="1" ht="15" customHeight="1">
      <c r="A14" s="334"/>
      <c r="B14" s="335"/>
      <c r="C14" s="336"/>
    </row>
    <row r="15" spans="1:3" s="49" customFormat="1" ht="15" customHeight="1">
      <c r="A15" s="334"/>
      <c r="B15" s="335"/>
      <c r="C15" s="336"/>
    </row>
    <row r="16" spans="1:3" s="49" customFormat="1" ht="15" customHeight="1">
      <c r="A16" s="334"/>
      <c r="B16" s="335"/>
      <c r="C16" s="336"/>
    </row>
    <row r="17" spans="1:3" s="49" customFormat="1" ht="15" customHeight="1">
      <c r="A17" s="337"/>
      <c r="B17" s="338"/>
      <c r="C17" s="339"/>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27.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170</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40"/>
      <c r="B7" s="341"/>
      <c r="C7" s="342"/>
    </row>
    <row r="8" spans="1:3" s="49" customFormat="1" ht="75.75" customHeight="1">
      <c r="A8" s="321" t="s">
        <v>180</v>
      </c>
      <c r="B8" s="316"/>
      <c r="C8" s="317"/>
    </row>
    <row r="9" spans="1:3" s="49" customFormat="1" ht="15" customHeight="1">
      <c r="A9" s="315"/>
      <c r="B9" s="316"/>
      <c r="C9" s="317"/>
    </row>
    <row r="10" spans="1:3" s="49" customFormat="1" ht="15" customHeight="1">
      <c r="A10" s="315"/>
      <c r="B10" s="316"/>
      <c r="C10" s="317"/>
    </row>
    <row r="11" spans="1:3" s="49" customFormat="1" ht="15" customHeight="1">
      <c r="A11" s="315"/>
      <c r="B11" s="316"/>
      <c r="C11" s="317"/>
    </row>
    <row r="12" spans="1:3" s="49" customFormat="1" ht="15" customHeight="1">
      <c r="A12" s="315"/>
      <c r="B12" s="316"/>
      <c r="C12" s="317"/>
    </row>
    <row r="13" spans="1:3" s="49" customFormat="1" ht="15" customHeight="1">
      <c r="A13" s="315"/>
      <c r="B13" s="316"/>
      <c r="C13" s="317"/>
    </row>
    <row r="14" spans="1:3" s="49" customFormat="1" ht="15" customHeight="1">
      <c r="A14" s="315"/>
      <c r="B14" s="316"/>
      <c r="C14" s="317"/>
    </row>
    <row r="15" spans="1:3" s="49" customFormat="1" ht="15" customHeight="1">
      <c r="A15" s="315"/>
      <c r="B15" s="316"/>
      <c r="C15" s="317"/>
    </row>
    <row r="16" spans="1:3" s="49" customFormat="1" ht="15" customHeight="1">
      <c r="A16" s="315"/>
      <c r="B16" s="316"/>
      <c r="C16" s="317"/>
    </row>
    <row r="17" spans="1:3" s="49" customFormat="1" ht="15" customHeight="1">
      <c r="A17" s="343"/>
      <c r="B17" s="344"/>
      <c r="C17" s="345"/>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28.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171</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40"/>
      <c r="B7" s="341"/>
      <c r="C7" s="342"/>
    </row>
    <row r="8" spans="1:3" s="49" customFormat="1" ht="65.25" customHeight="1">
      <c r="A8" s="321" t="s">
        <v>185</v>
      </c>
      <c r="B8" s="316"/>
      <c r="C8" s="317"/>
    </row>
    <row r="9" spans="1:3" s="49" customFormat="1" ht="15" customHeight="1">
      <c r="A9" s="315"/>
      <c r="B9" s="316"/>
      <c r="C9" s="317"/>
    </row>
    <row r="10" spans="1:3" s="49" customFormat="1" ht="15" customHeight="1">
      <c r="A10" s="315"/>
      <c r="B10" s="316"/>
      <c r="C10" s="317"/>
    </row>
    <row r="11" spans="1:3" s="49" customFormat="1" ht="15" customHeight="1">
      <c r="A11" s="315"/>
      <c r="B11" s="316"/>
      <c r="C11" s="317"/>
    </row>
    <row r="12" spans="1:3" s="49" customFormat="1" ht="15" customHeight="1">
      <c r="A12" s="315"/>
      <c r="B12" s="316"/>
      <c r="C12" s="317"/>
    </row>
    <row r="13" spans="1:3" s="49" customFormat="1" ht="15" customHeight="1">
      <c r="A13" s="315"/>
      <c r="B13" s="316"/>
      <c r="C13" s="317"/>
    </row>
    <row r="14" spans="1:3" s="49" customFormat="1" ht="15" customHeight="1">
      <c r="A14" s="315"/>
      <c r="B14" s="316"/>
      <c r="C14" s="317"/>
    </row>
    <row r="15" spans="1:3" s="49" customFormat="1" ht="15" customHeight="1">
      <c r="A15" s="315"/>
      <c r="B15" s="316"/>
      <c r="C15" s="317"/>
    </row>
    <row r="16" spans="1:3" s="49" customFormat="1" ht="15" customHeight="1">
      <c r="A16" s="315"/>
      <c r="B16" s="316"/>
      <c r="C16" s="317"/>
    </row>
    <row r="17" spans="1:3" s="49" customFormat="1" ht="15" customHeight="1">
      <c r="A17" s="343"/>
      <c r="B17" s="344"/>
      <c r="C17" s="345"/>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29.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172</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40"/>
      <c r="B7" s="341"/>
      <c r="C7" s="342"/>
    </row>
    <row r="8" spans="1:3" s="49" customFormat="1" ht="78.75" customHeight="1">
      <c r="A8" s="321" t="s">
        <v>186</v>
      </c>
      <c r="B8" s="316"/>
      <c r="C8" s="317"/>
    </row>
    <row r="9" spans="1:3" s="49" customFormat="1" ht="15" customHeight="1">
      <c r="A9" s="315"/>
      <c r="B9" s="316"/>
      <c r="C9" s="317"/>
    </row>
    <row r="10" spans="1:3" s="49" customFormat="1" ht="15" customHeight="1">
      <c r="A10" s="315"/>
      <c r="B10" s="316"/>
      <c r="C10" s="317"/>
    </row>
    <row r="11" spans="1:3" s="49" customFormat="1" ht="15" customHeight="1">
      <c r="A11" s="315"/>
      <c r="B11" s="316"/>
      <c r="C11" s="317"/>
    </row>
    <row r="12" spans="1:3" s="49" customFormat="1" ht="15" customHeight="1">
      <c r="A12" s="315"/>
      <c r="B12" s="316"/>
      <c r="C12" s="317"/>
    </row>
    <row r="13" spans="1:3" s="49" customFormat="1" ht="15" customHeight="1">
      <c r="A13" s="315"/>
      <c r="B13" s="316"/>
      <c r="C13" s="317"/>
    </row>
    <row r="14" spans="1:3" s="49" customFormat="1" ht="15" customHeight="1">
      <c r="A14" s="315"/>
      <c r="B14" s="316"/>
      <c r="C14" s="317"/>
    </row>
    <row r="15" spans="1:3" s="49" customFormat="1" ht="15" customHeight="1">
      <c r="A15" s="315"/>
      <c r="B15" s="316"/>
      <c r="C15" s="317"/>
    </row>
    <row r="16" spans="1:3" s="49" customFormat="1" ht="15" customHeight="1">
      <c r="A16" s="315"/>
      <c r="B16" s="316"/>
      <c r="C16" s="317"/>
    </row>
    <row r="17" spans="1:3" s="49" customFormat="1" ht="15" customHeight="1">
      <c r="A17" s="343"/>
      <c r="B17" s="344"/>
      <c r="C17" s="345"/>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3.xml><?xml version="1.0" encoding="utf-8"?>
<worksheet xmlns="http://schemas.openxmlformats.org/spreadsheetml/2006/main" xmlns:r="http://schemas.openxmlformats.org/officeDocument/2006/relationships">
  <dimension ref="A1:Q48"/>
  <sheetViews>
    <sheetView showGridLines="0" zoomScaleSheetLayoutView="90" workbookViewId="0" topLeftCell="A1">
      <selection activeCell="A1" sqref="A1:Q1"/>
    </sheetView>
  </sheetViews>
  <sheetFormatPr defaultColWidth="11.421875" defaultRowHeight="12.75"/>
  <cols>
    <col min="1" max="1" width="4.140625" style="1" bestFit="1" customWidth="1"/>
    <col min="2" max="2" width="2.57421875" style="1" bestFit="1" customWidth="1"/>
    <col min="3" max="3" width="2.421875" style="1" bestFit="1" customWidth="1"/>
    <col min="4" max="4" width="3.140625" style="1" bestFit="1" customWidth="1"/>
    <col min="5" max="5" width="4.8515625" style="1" bestFit="1" customWidth="1"/>
    <col min="6" max="6" width="3.28125" style="1" bestFit="1" customWidth="1"/>
    <col min="7" max="7" width="29.140625" style="1" customWidth="1"/>
    <col min="8" max="8" width="11.57421875" style="1" customWidth="1"/>
    <col min="9" max="9" width="12.57421875" style="1" customWidth="1"/>
    <col min="10" max="10" width="10.8515625" style="1" customWidth="1"/>
    <col min="11" max="11" width="8.7109375" style="1" customWidth="1"/>
    <col min="12" max="12" width="17.28125" style="1" bestFit="1" customWidth="1"/>
    <col min="13" max="13" width="17.421875" style="1" bestFit="1" customWidth="1"/>
    <col min="14" max="14" width="17.28125" style="1" bestFit="1" customWidth="1"/>
    <col min="15" max="15" width="17.421875" style="1" bestFit="1" customWidth="1"/>
    <col min="16" max="16" width="9.140625" style="1" customWidth="1"/>
    <col min="17" max="17" width="8.7109375" style="1" customWidth="1"/>
    <col min="18" max="16384" width="11.421875" style="1" customWidth="1"/>
  </cols>
  <sheetData>
    <row r="1" spans="1:17" ht="34.5" customHeight="1">
      <c r="A1" s="260" t="s">
        <v>64</v>
      </c>
      <c r="B1" s="261"/>
      <c r="C1" s="261"/>
      <c r="D1" s="261"/>
      <c r="E1" s="261"/>
      <c r="F1" s="261"/>
      <c r="G1" s="261"/>
      <c r="H1" s="261"/>
      <c r="I1" s="261"/>
      <c r="J1" s="261"/>
      <c r="K1" s="261"/>
      <c r="L1" s="261"/>
      <c r="M1" s="261"/>
      <c r="N1" s="261"/>
      <c r="O1" s="261"/>
      <c r="P1" s="261"/>
      <c r="Q1" s="262"/>
    </row>
    <row r="2" ht="6" customHeight="1">
      <c r="Q2" s="65"/>
    </row>
    <row r="3" spans="1:17" ht="19.5" customHeight="1">
      <c r="A3" s="263" t="str">
        <f>+'ECG-1'!A3:I3</f>
        <v>UNIDAD RESPONSABLE DEL GASTO: 26 PD SP  SERVICIOS DE SALUD PÚBLICA DEL DISTRITO FEDERAL</v>
      </c>
      <c r="B3" s="264"/>
      <c r="C3" s="264"/>
      <c r="D3" s="264"/>
      <c r="E3" s="264"/>
      <c r="F3" s="264"/>
      <c r="G3" s="264"/>
      <c r="H3" s="264"/>
      <c r="I3" s="264"/>
      <c r="J3" s="264"/>
      <c r="K3" s="264"/>
      <c r="L3" s="264"/>
      <c r="M3" s="264"/>
      <c r="N3" s="264"/>
      <c r="O3" s="264"/>
      <c r="P3" s="264"/>
      <c r="Q3" s="265"/>
    </row>
    <row r="4" spans="1:17" ht="19.5" customHeight="1">
      <c r="A4" s="263" t="str">
        <f>+'ECG-1'!A4:I4</f>
        <v>PERÍODO: ENERO - SEPTIEMBRE 2015</v>
      </c>
      <c r="B4" s="264"/>
      <c r="C4" s="264"/>
      <c r="D4" s="264"/>
      <c r="E4" s="264"/>
      <c r="F4" s="264"/>
      <c r="G4" s="264"/>
      <c r="H4" s="264"/>
      <c r="I4" s="264"/>
      <c r="J4" s="264"/>
      <c r="K4" s="264"/>
      <c r="L4" s="264"/>
      <c r="M4" s="264"/>
      <c r="N4" s="264"/>
      <c r="O4" s="264"/>
      <c r="P4" s="264"/>
      <c r="Q4" s="265"/>
    </row>
    <row r="5" spans="1:17" ht="15" customHeight="1">
      <c r="A5" s="258" t="s">
        <v>63</v>
      </c>
      <c r="B5" s="258" t="s">
        <v>30</v>
      </c>
      <c r="C5" s="258" t="s">
        <v>27</v>
      </c>
      <c r="D5" s="258" t="s">
        <v>28</v>
      </c>
      <c r="E5" s="258" t="s">
        <v>0</v>
      </c>
      <c r="F5" s="258" t="s">
        <v>52</v>
      </c>
      <c r="G5" s="258" t="s">
        <v>1</v>
      </c>
      <c r="H5" s="258" t="s">
        <v>18</v>
      </c>
      <c r="I5" s="87" t="s">
        <v>3</v>
      </c>
      <c r="J5" s="87"/>
      <c r="K5" s="87"/>
      <c r="L5" s="87"/>
      <c r="M5" s="87"/>
      <c r="N5" s="87"/>
      <c r="O5" s="87"/>
      <c r="P5" s="87"/>
      <c r="Q5" s="88"/>
    </row>
    <row r="6" spans="1:17" ht="15" customHeight="1">
      <c r="A6" s="273"/>
      <c r="B6" s="273"/>
      <c r="C6" s="273"/>
      <c r="D6" s="273"/>
      <c r="E6" s="273"/>
      <c r="F6" s="273"/>
      <c r="G6" s="273"/>
      <c r="H6" s="273"/>
      <c r="I6" s="89" t="s">
        <v>2</v>
      </c>
      <c r="J6" s="90"/>
      <c r="K6" s="277" t="s">
        <v>20</v>
      </c>
      <c r="L6" s="279" t="s">
        <v>74</v>
      </c>
      <c r="M6" s="280"/>
      <c r="N6" s="280"/>
      <c r="O6" s="280"/>
      <c r="P6" s="275" t="s">
        <v>109</v>
      </c>
      <c r="Q6" s="275" t="s">
        <v>86</v>
      </c>
    </row>
    <row r="7" spans="1:17" ht="42" customHeight="1">
      <c r="A7" s="274"/>
      <c r="B7" s="274"/>
      <c r="C7" s="274"/>
      <c r="D7" s="274"/>
      <c r="E7" s="274"/>
      <c r="F7" s="274"/>
      <c r="G7" s="274"/>
      <c r="H7" s="274"/>
      <c r="I7" s="91" t="s">
        <v>100</v>
      </c>
      <c r="J7" s="91" t="s">
        <v>19</v>
      </c>
      <c r="K7" s="278"/>
      <c r="L7" s="91" t="s">
        <v>108</v>
      </c>
      <c r="M7" s="91" t="s">
        <v>83</v>
      </c>
      <c r="N7" s="91" t="s">
        <v>84</v>
      </c>
      <c r="O7" s="91" t="s">
        <v>85</v>
      </c>
      <c r="P7" s="276"/>
      <c r="Q7" s="276"/>
    </row>
    <row r="8" spans="1:17" s="27" customFormat="1" ht="27" customHeight="1">
      <c r="A8" s="134">
        <v>1</v>
      </c>
      <c r="B8" s="134"/>
      <c r="C8" s="134"/>
      <c r="D8" s="134"/>
      <c r="E8" s="134"/>
      <c r="F8" s="135"/>
      <c r="G8" s="136" t="s">
        <v>124</v>
      </c>
      <c r="H8" s="137"/>
      <c r="I8" s="138"/>
      <c r="J8" s="138"/>
      <c r="K8" s="139"/>
      <c r="L8" s="140">
        <f>+L9</f>
        <v>4119984490.249999</v>
      </c>
      <c r="M8" s="140">
        <f>+M9</f>
        <v>2971885465.3199983</v>
      </c>
      <c r="N8" s="140">
        <f>+N9</f>
        <v>2929208143.969998</v>
      </c>
      <c r="O8" s="140">
        <f>+O9</f>
        <v>2929031250.809997</v>
      </c>
      <c r="P8" s="135"/>
      <c r="Q8" s="141"/>
    </row>
    <row r="9" spans="1:17" s="27" customFormat="1" ht="15" customHeight="1">
      <c r="A9" s="137"/>
      <c r="B9" s="137">
        <v>2</v>
      </c>
      <c r="C9" s="134"/>
      <c r="D9" s="134"/>
      <c r="E9" s="134"/>
      <c r="F9" s="135"/>
      <c r="G9" s="136" t="s">
        <v>125</v>
      </c>
      <c r="H9" s="137"/>
      <c r="I9" s="139"/>
      <c r="J9" s="139"/>
      <c r="K9" s="141"/>
      <c r="L9" s="140">
        <f>+L10+L15+L34</f>
        <v>4119984490.249999</v>
      </c>
      <c r="M9" s="140">
        <f>+M10+M15+M34</f>
        <v>2971885465.3199983</v>
      </c>
      <c r="N9" s="140">
        <f>+N10+N15+N34</f>
        <v>2929208143.969998</v>
      </c>
      <c r="O9" s="140">
        <f>+O10+O15+O34</f>
        <v>2929031250.809997</v>
      </c>
      <c r="P9" s="141"/>
      <c r="Q9" s="141"/>
    </row>
    <row r="10" spans="1:17" s="27" customFormat="1" ht="24.75" customHeight="1">
      <c r="A10" s="137"/>
      <c r="B10" s="137"/>
      <c r="C10" s="137">
        <v>2</v>
      </c>
      <c r="D10" s="137"/>
      <c r="E10" s="137"/>
      <c r="F10" s="134"/>
      <c r="G10" s="142" t="s">
        <v>126</v>
      </c>
      <c r="H10" s="134"/>
      <c r="I10" s="134"/>
      <c r="J10" s="134"/>
      <c r="K10" s="134"/>
      <c r="L10" s="143">
        <f>+L11</f>
        <v>14411954.25</v>
      </c>
      <c r="M10" s="143">
        <f>+M11</f>
        <v>1164874.73</v>
      </c>
      <c r="N10" s="143">
        <f>+N11</f>
        <v>195016.18</v>
      </c>
      <c r="O10" s="143">
        <f>+O11</f>
        <v>195016.18</v>
      </c>
      <c r="P10" s="134"/>
      <c r="Q10" s="134"/>
    </row>
    <row r="11" spans="1:17" s="27" customFormat="1" ht="15" customHeight="1">
      <c r="A11" s="137"/>
      <c r="B11" s="137"/>
      <c r="C11" s="137"/>
      <c r="D11" s="137">
        <v>6</v>
      </c>
      <c r="E11" s="137"/>
      <c r="F11" s="134"/>
      <c r="G11" s="142" t="s">
        <v>127</v>
      </c>
      <c r="H11" s="134"/>
      <c r="I11" s="134"/>
      <c r="J11" s="134"/>
      <c r="K11" s="134"/>
      <c r="L11" s="143">
        <f>+L12+L13</f>
        <v>14411954.25</v>
      </c>
      <c r="M11" s="143">
        <f>+M12+M13</f>
        <v>1164874.73</v>
      </c>
      <c r="N11" s="143">
        <f>+N12+N13</f>
        <v>195016.18</v>
      </c>
      <c r="O11" s="143">
        <f>+O12+O13</f>
        <v>195016.18</v>
      </c>
      <c r="P11" s="144"/>
      <c r="Q11" s="144"/>
    </row>
    <row r="12" spans="1:17" s="27" customFormat="1" ht="15" customHeight="1">
      <c r="A12" s="137"/>
      <c r="B12" s="137"/>
      <c r="C12" s="137"/>
      <c r="D12" s="137"/>
      <c r="E12" s="137">
        <v>368</v>
      </c>
      <c r="F12" s="135"/>
      <c r="G12" s="136" t="s">
        <v>128</v>
      </c>
      <c r="H12" s="137" t="s">
        <v>129</v>
      </c>
      <c r="I12" s="145">
        <v>39915</v>
      </c>
      <c r="J12" s="145">
        <v>24600</v>
      </c>
      <c r="K12" s="146">
        <f>+J12/I12*100</f>
        <v>61.63096580232995</v>
      </c>
      <c r="L12" s="147">
        <v>1000000</v>
      </c>
      <c r="M12" s="147">
        <v>153784.17</v>
      </c>
      <c r="N12" s="147">
        <v>79453.62000000001</v>
      </c>
      <c r="O12" s="147">
        <v>79453.62000000001</v>
      </c>
      <c r="P12" s="148">
        <f>+M12/L12*100</f>
        <v>15.378417000000002</v>
      </c>
      <c r="Q12" s="149">
        <f>+K12/P12</f>
        <v>4.007627430204939</v>
      </c>
    </row>
    <row r="13" spans="1:17" s="27" customFormat="1" ht="25.5" customHeight="1">
      <c r="A13" s="137"/>
      <c r="B13" s="137"/>
      <c r="C13" s="137"/>
      <c r="D13" s="137"/>
      <c r="E13" s="137">
        <v>370</v>
      </c>
      <c r="F13" s="135"/>
      <c r="G13" s="136" t="s">
        <v>130</v>
      </c>
      <c r="H13" s="137" t="s">
        <v>131</v>
      </c>
      <c r="I13" s="145">
        <v>1130000</v>
      </c>
      <c r="J13" s="145">
        <v>1031000</v>
      </c>
      <c r="K13" s="146">
        <f>+J13/I13*100</f>
        <v>91.23893805309734</v>
      </c>
      <c r="L13" s="147">
        <v>13411954.25</v>
      </c>
      <c r="M13" s="147">
        <v>1011090.56</v>
      </c>
      <c r="N13" s="147">
        <v>115562.56</v>
      </c>
      <c r="O13" s="147">
        <v>115562.56</v>
      </c>
      <c r="P13" s="148">
        <f>+M13/L13*100</f>
        <v>7.538726580431036</v>
      </c>
      <c r="Q13" s="149">
        <f>+K13/P13</f>
        <v>12.102698921318439</v>
      </c>
    </row>
    <row r="14" spans="1:17" s="27" customFormat="1" ht="15" customHeight="1">
      <c r="A14" s="137"/>
      <c r="B14" s="137"/>
      <c r="C14" s="137"/>
      <c r="D14" s="137"/>
      <c r="E14" s="137"/>
      <c r="F14" s="135"/>
      <c r="G14" s="136"/>
      <c r="H14" s="137"/>
      <c r="I14" s="145"/>
      <c r="J14" s="145"/>
      <c r="K14" s="149"/>
      <c r="L14" s="147"/>
      <c r="M14" s="147"/>
      <c r="N14" s="147"/>
      <c r="O14" s="147"/>
      <c r="P14" s="148"/>
      <c r="Q14" s="149"/>
    </row>
    <row r="15" spans="1:17" s="27" customFormat="1" ht="15" customHeight="1">
      <c r="A15" s="137"/>
      <c r="B15" s="137"/>
      <c r="C15" s="137">
        <v>3</v>
      </c>
      <c r="D15" s="137"/>
      <c r="E15" s="137"/>
      <c r="F15" s="135"/>
      <c r="G15" s="136" t="s">
        <v>132</v>
      </c>
      <c r="H15" s="137"/>
      <c r="I15" s="145"/>
      <c r="J15" s="145"/>
      <c r="K15" s="149"/>
      <c r="L15" s="150">
        <f>+L16+L20+L29</f>
        <v>4105072535.999999</v>
      </c>
      <c r="M15" s="150">
        <f>+M16+M20+M29</f>
        <v>2970633197.579998</v>
      </c>
      <c r="N15" s="150">
        <f>+N16+N20+N29</f>
        <v>2928925734.779998</v>
      </c>
      <c r="O15" s="150">
        <f>+O16+O20+O29</f>
        <v>2928748841.619997</v>
      </c>
      <c r="P15" s="148"/>
      <c r="Q15" s="149"/>
    </row>
    <row r="16" spans="1:17" s="27" customFormat="1" ht="27.75" customHeight="1">
      <c r="A16" s="137"/>
      <c r="B16" s="137"/>
      <c r="C16" s="137"/>
      <c r="D16" s="137">
        <v>1</v>
      </c>
      <c r="E16" s="137"/>
      <c r="F16" s="135"/>
      <c r="G16" s="136" t="s">
        <v>133</v>
      </c>
      <c r="H16" s="137"/>
      <c r="I16" s="145"/>
      <c r="J16" s="145"/>
      <c r="K16" s="149"/>
      <c r="L16" s="150">
        <f>+L17+L18</f>
        <v>109307228.00999999</v>
      </c>
      <c r="M16" s="150">
        <f>+M17+M18</f>
        <v>13356306.5</v>
      </c>
      <c r="N16" s="150">
        <f>+N17+N18</f>
        <v>12923255.96</v>
      </c>
      <c r="O16" s="150">
        <f>+O17+O18</f>
        <v>12923255.96</v>
      </c>
      <c r="P16" s="151"/>
      <c r="Q16" s="146"/>
    </row>
    <row r="17" spans="1:17" s="27" customFormat="1" ht="26.25" customHeight="1">
      <c r="A17" s="137"/>
      <c r="B17" s="137"/>
      <c r="C17" s="137"/>
      <c r="D17" s="137"/>
      <c r="E17" s="137">
        <v>328</v>
      </c>
      <c r="F17" s="135"/>
      <c r="G17" s="136" t="s">
        <v>134</v>
      </c>
      <c r="H17" s="137" t="s">
        <v>135</v>
      </c>
      <c r="I17" s="145">
        <v>2865120</v>
      </c>
      <c r="J17" s="145">
        <v>4014158</v>
      </c>
      <c r="K17" s="146">
        <f>+J17/I17*100</f>
        <v>140.10435863070308</v>
      </c>
      <c r="L17" s="147">
        <v>35861876.19</v>
      </c>
      <c r="M17" s="147">
        <v>7707005.16</v>
      </c>
      <c r="N17" s="147">
        <v>7547653.66</v>
      </c>
      <c r="O17" s="147">
        <v>7547653.66</v>
      </c>
      <c r="P17" s="148">
        <f>+M17/L17*100</f>
        <v>21.490802988576156</v>
      </c>
      <c r="Q17" s="149">
        <f>+K17/P17</f>
        <v>6.519270531919082</v>
      </c>
    </row>
    <row r="18" spans="1:17" s="27" customFormat="1" ht="15" customHeight="1">
      <c r="A18" s="137"/>
      <c r="B18" s="137"/>
      <c r="C18" s="137"/>
      <c r="D18" s="137"/>
      <c r="E18" s="137">
        <v>331</v>
      </c>
      <c r="F18" s="135"/>
      <c r="G18" s="136" t="s">
        <v>136</v>
      </c>
      <c r="H18" s="137" t="s">
        <v>131</v>
      </c>
      <c r="I18" s="145">
        <v>2596903</v>
      </c>
      <c r="J18" s="145">
        <v>1903099</v>
      </c>
      <c r="K18" s="146">
        <f>+J18/I18*100</f>
        <v>73.2834071969573</v>
      </c>
      <c r="L18" s="147">
        <v>73445351.82</v>
      </c>
      <c r="M18" s="147">
        <v>5649301.34</v>
      </c>
      <c r="N18" s="147">
        <v>5375602.3</v>
      </c>
      <c r="O18" s="147">
        <v>5375602.3</v>
      </c>
      <c r="P18" s="148">
        <f>+M18/L18*100</f>
        <v>7.691843254894222</v>
      </c>
      <c r="Q18" s="149">
        <f>+K18/P18</f>
        <v>9.527418171233274</v>
      </c>
    </row>
    <row r="19" spans="1:17" s="27" customFormat="1" ht="15" customHeight="1">
      <c r="A19" s="137"/>
      <c r="B19" s="137"/>
      <c r="C19" s="137"/>
      <c r="D19" s="137"/>
      <c r="E19" s="137"/>
      <c r="F19" s="135"/>
      <c r="G19" s="136"/>
      <c r="H19" s="137"/>
      <c r="I19" s="145"/>
      <c r="J19" s="145"/>
      <c r="K19" s="146"/>
      <c r="L19" s="147"/>
      <c r="M19" s="147"/>
      <c r="N19" s="147"/>
      <c r="O19" s="147"/>
      <c r="P19" s="151"/>
      <c r="Q19" s="146"/>
    </row>
    <row r="20" spans="1:17" s="27" customFormat="1" ht="27" customHeight="1">
      <c r="A20" s="137"/>
      <c r="B20" s="137"/>
      <c r="C20" s="137"/>
      <c r="D20" s="137">
        <v>2</v>
      </c>
      <c r="E20" s="137"/>
      <c r="F20" s="135"/>
      <c r="G20" s="136" t="s">
        <v>137</v>
      </c>
      <c r="H20" s="137"/>
      <c r="I20" s="145"/>
      <c r="J20" s="145"/>
      <c r="K20" s="146"/>
      <c r="L20" s="150">
        <f>+L21+L22+L23+L24+L25+L26+L27</f>
        <v>3816844329.2299986</v>
      </c>
      <c r="M20" s="150">
        <f>+M21+M22+M23+M24+M25+M26+M27</f>
        <v>2893678354.069998</v>
      </c>
      <c r="N20" s="150">
        <f>+N21+N22+N23+N24+N25+N26+N27</f>
        <v>2859693552.1899977</v>
      </c>
      <c r="O20" s="150">
        <f>+O21+O22+O23+O24+O25+O26+O27</f>
        <v>2859516659.029997</v>
      </c>
      <c r="P20" s="151"/>
      <c r="Q20" s="146"/>
    </row>
    <row r="21" spans="1:17" s="27" customFormat="1" ht="27" customHeight="1">
      <c r="A21" s="137"/>
      <c r="B21" s="137"/>
      <c r="C21" s="137"/>
      <c r="D21" s="134"/>
      <c r="E21" s="134">
        <v>320</v>
      </c>
      <c r="F21" s="135"/>
      <c r="G21" s="136" t="s">
        <v>138</v>
      </c>
      <c r="H21" s="137" t="s">
        <v>139</v>
      </c>
      <c r="I21" s="145">
        <v>3205214</v>
      </c>
      <c r="J21" s="145">
        <v>3296369</v>
      </c>
      <c r="K21" s="146">
        <f aca="true" t="shared" si="0" ref="K21:K27">+J21/I21*100</f>
        <v>102.84395987288212</v>
      </c>
      <c r="L21" s="147">
        <v>3550041470.2999988</v>
      </c>
      <c r="M21" s="147">
        <v>2706997847.1899977</v>
      </c>
      <c r="N21" s="147">
        <v>2673664738.6499977</v>
      </c>
      <c r="O21" s="147">
        <v>2673495651.3599973</v>
      </c>
      <c r="P21" s="148">
        <f aca="true" t="shared" si="1" ref="P21:P27">+M21/L21*100</f>
        <v>76.25256971888955</v>
      </c>
      <c r="Q21" s="149">
        <f aca="true" t="shared" si="2" ref="Q21:Q27">+K21/P21</f>
        <v>1.3487277904472414</v>
      </c>
    </row>
    <row r="22" spans="1:17" s="27" customFormat="1" ht="18.75" customHeight="1">
      <c r="A22" s="137"/>
      <c r="B22" s="137"/>
      <c r="C22" s="137"/>
      <c r="D22" s="137"/>
      <c r="E22" s="137">
        <v>321</v>
      </c>
      <c r="F22" s="134"/>
      <c r="G22" s="142" t="s">
        <v>140</v>
      </c>
      <c r="H22" s="134" t="s">
        <v>139</v>
      </c>
      <c r="I22" s="152">
        <v>287137</v>
      </c>
      <c r="J22" s="152">
        <v>311089</v>
      </c>
      <c r="K22" s="146">
        <f t="shared" si="0"/>
        <v>108.34166269063199</v>
      </c>
      <c r="L22" s="153">
        <v>29626180.630000003</v>
      </c>
      <c r="M22" s="153">
        <v>25066825.51</v>
      </c>
      <c r="N22" s="153">
        <v>25044739.110000003</v>
      </c>
      <c r="O22" s="153">
        <v>25036933.239999995</v>
      </c>
      <c r="P22" s="148">
        <f t="shared" si="1"/>
        <v>84.61038506130245</v>
      </c>
      <c r="Q22" s="149">
        <f t="shared" si="2"/>
        <v>1.2804771259714232</v>
      </c>
    </row>
    <row r="23" spans="1:17" s="27" customFormat="1" ht="29.25" customHeight="1">
      <c r="A23" s="137"/>
      <c r="B23" s="137"/>
      <c r="C23" s="137"/>
      <c r="D23" s="137"/>
      <c r="E23" s="137">
        <v>322</v>
      </c>
      <c r="F23" s="134"/>
      <c r="G23" s="142" t="s">
        <v>141</v>
      </c>
      <c r="H23" s="134" t="s">
        <v>142</v>
      </c>
      <c r="I23" s="152">
        <v>4855</v>
      </c>
      <c r="J23" s="152">
        <v>4691</v>
      </c>
      <c r="K23" s="146">
        <f t="shared" si="0"/>
        <v>96.62203913491247</v>
      </c>
      <c r="L23" s="153">
        <v>120947141</v>
      </c>
      <c r="M23" s="153">
        <v>117404654.47</v>
      </c>
      <c r="N23" s="153">
        <v>117315974.7</v>
      </c>
      <c r="O23" s="153">
        <v>117315974.7</v>
      </c>
      <c r="P23" s="148">
        <f t="shared" si="1"/>
        <v>97.07104566448578</v>
      </c>
      <c r="Q23" s="149">
        <f t="shared" si="2"/>
        <v>0.995374454591483</v>
      </c>
    </row>
    <row r="24" spans="1:17" s="27" customFormat="1" ht="27" customHeight="1">
      <c r="A24" s="137"/>
      <c r="B24" s="137"/>
      <c r="C24" s="137"/>
      <c r="D24" s="137"/>
      <c r="E24" s="137">
        <v>323</v>
      </c>
      <c r="F24" s="135"/>
      <c r="G24" s="136" t="s">
        <v>143</v>
      </c>
      <c r="H24" s="137" t="s">
        <v>144</v>
      </c>
      <c r="I24" s="145">
        <v>88715</v>
      </c>
      <c r="J24" s="145">
        <v>86196</v>
      </c>
      <c r="K24" s="146">
        <f t="shared" si="0"/>
        <v>97.16057036577806</v>
      </c>
      <c r="L24" s="147">
        <v>13385082.29</v>
      </c>
      <c r="M24" s="147">
        <v>1182824.25</v>
      </c>
      <c r="N24" s="147">
        <v>1113218.15</v>
      </c>
      <c r="O24" s="147">
        <v>1113218.15</v>
      </c>
      <c r="P24" s="148">
        <f t="shared" si="1"/>
        <v>8.836884408874262</v>
      </c>
      <c r="Q24" s="149">
        <f t="shared" si="2"/>
        <v>10.99488981299863</v>
      </c>
    </row>
    <row r="25" spans="1:17" s="27" customFormat="1" ht="15" customHeight="1">
      <c r="A25" s="137"/>
      <c r="B25" s="137"/>
      <c r="C25" s="137"/>
      <c r="D25" s="137"/>
      <c r="E25" s="137">
        <v>325</v>
      </c>
      <c r="F25" s="135"/>
      <c r="G25" s="136" t="s">
        <v>145</v>
      </c>
      <c r="H25" s="137" t="s">
        <v>144</v>
      </c>
      <c r="I25" s="145">
        <v>88715</v>
      </c>
      <c r="J25" s="145">
        <v>54117</v>
      </c>
      <c r="K25" s="146">
        <f t="shared" si="0"/>
        <v>61.000958124330715</v>
      </c>
      <c r="L25" s="147">
        <v>8061460.1</v>
      </c>
      <c r="M25" s="147">
        <v>2228412.7600000002</v>
      </c>
      <c r="N25" s="147">
        <v>2162535.0100000002</v>
      </c>
      <c r="O25" s="147">
        <v>2162535.01</v>
      </c>
      <c r="P25" s="148">
        <f t="shared" si="1"/>
        <v>27.64279339421404</v>
      </c>
      <c r="Q25" s="149">
        <f t="shared" si="2"/>
        <v>2.2067580962023516</v>
      </c>
    </row>
    <row r="26" spans="1:17" s="27" customFormat="1" ht="15" customHeight="1">
      <c r="A26" s="137"/>
      <c r="B26" s="137"/>
      <c r="C26" s="137"/>
      <c r="D26" s="137"/>
      <c r="E26" s="137">
        <v>329</v>
      </c>
      <c r="F26" s="135"/>
      <c r="G26" s="136" t="s">
        <v>146</v>
      </c>
      <c r="H26" s="137" t="s">
        <v>129</v>
      </c>
      <c r="I26" s="145">
        <v>195000</v>
      </c>
      <c r="J26" s="145">
        <v>2078227</v>
      </c>
      <c r="K26" s="146">
        <f t="shared" si="0"/>
        <v>1065.7574358974357</v>
      </c>
      <c r="L26" s="147">
        <v>35101207.480000004</v>
      </c>
      <c r="M26" s="147">
        <v>2922541.6</v>
      </c>
      <c r="N26" s="147">
        <v>2752290.6</v>
      </c>
      <c r="O26" s="147">
        <v>2752290.6</v>
      </c>
      <c r="P26" s="148">
        <f t="shared" si="1"/>
        <v>8.32604291936455</v>
      </c>
      <c r="Q26" s="149">
        <f t="shared" si="2"/>
        <v>128.00287558195473</v>
      </c>
    </row>
    <row r="27" spans="1:17" s="27" customFormat="1" ht="26.25" customHeight="1">
      <c r="A27" s="137"/>
      <c r="B27" s="137"/>
      <c r="C27" s="137"/>
      <c r="D27" s="137"/>
      <c r="E27" s="137">
        <v>380</v>
      </c>
      <c r="F27" s="135"/>
      <c r="G27" s="136" t="s">
        <v>147</v>
      </c>
      <c r="H27" s="137" t="s">
        <v>139</v>
      </c>
      <c r="I27" s="145">
        <v>82115</v>
      </c>
      <c r="J27" s="145">
        <v>95627</v>
      </c>
      <c r="K27" s="146">
        <f t="shared" si="0"/>
        <v>116.45497168605006</v>
      </c>
      <c r="L27" s="147">
        <v>59681787.42999999</v>
      </c>
      <c r="M27" s="147">
        <v>37875248.29</v>
      </c>
      <c r="N27" s="147">
        <v>37640055.97</v>
      </c>
      <c r="O27" s="147">
        <v>37640055.97</v>
      </c>
      <c r="P27" s="148">
        <f t="shared" si="1"/>
        <v>63.46198718398539</v>
      </c>
      <c r="Q27" s="149">
        <f t="shared" si="2"/>
        <v>1.8350350635638057</v>
      </c>
    </row>
    <row r="28" spans="1:17" s="27" customFormat="1" ht="15" customHeight="1">
      <c r="A28" s="137"/>
      <c r="B28" s="137"/>
      <c r="C28" s="137"/>
      <c r="D28" s="137"/>
      <c r="E28" s="137"/>
      <c r="F28" s="135"/>
      <c r="G28" s="136"/>
      <c r="H28" s="137"/>
      <c r="I28" s="145"/>
      <c r="J28" s="145"/>
      <c r="K28" s="146"/>
      <c r="L28" s="147"/>
      <c r="M28" s="147"/>
      <c r="N28" s="147"/>
      <c r="O28" s="147"/>
      <c r="P28" s="151"/>
      <c r="Q28" s="146"/>
    </row>
    <row r="29" spans="1:17" s="27" customFormat="1" ht="26.25" customHeight="1">
      <c r="A29" s="137"/>
      <c r="B29" s="137"/>
      <c r="C29" s="137"/>
      <c r="D29" s="137">
        <v>3</v>
      </c>
      <c r="E29" s="137"/>
      <c r="F29" s="135"/>
      <c r="G29" s="136" t="s">
        <v>148</v>
      </c>
      <c r="H29" s="137"/>
      <c r="I29" s="145"/>
      <c r="J29" s="145"/>
      <c r="K29" s="146"/>
      <c r="L29" s="150">
        <f>+L30+L31+L32</f>
        <v>178920978.76</v>
      </c>
      <c r="M29" s="150">
        <f>+M30+M31+M32</f>
        <v>63598537.010000005</v>
      </c>
      <c r="N29" s="150">
        <f>+N30+N31+N32</f>
        <v>56308926.63</v>
      </c>
      <c r="O29" s="150">
        <f>+O30+O31+O32</f>
        <v>56308926.63</v>
      </c>
      <c r="P29" s="151"/>
      <c r="Q29" s="146"/>
    </row>
    <row r="30" spans="1:17" s="27" customFormat="1" ht="27" customHeight="1">
      <c r="A30" s="137"/>
      <c r="B30" s="137"/>
      <c r="C30" s="137"/>
      <c r="D30" s="137"/>
      <c r="E30" s="137">
        <v>326</v>
      </c>
      <c r="F30" s="135"/>
      <c r="G30" s="136" t="s">
        <v>149</v>
      </c>
      <c r="H30" s="137" t="s">
        <v>150</v>
      </c>
      <c r="I30" s="145">
        <v>1220</v>
      </c>
      <c r="J30" s="145">
        <v>154</v>
      </c>
      <c r="K30" s="146">
        <f>+J30/I30*100</f>
        <v>12.622950819672132</v>
      </c>
      <c r="L30" s="147">
        <v>121338908.78</v>
      </c>
      <c r="M30" s="147">
        <v>37162966.550000004</v>
      </c>
      <c r="N30" s="147">
        <v>33338297.250000004</v>
      </c>
      <c r="O30" s="147">
        <v>33338297.250000004</v>
      </c>
      <c r="P30" s="148">
        <f>+M30/L30*100</f>
        <v>30.627411210183464</v>
      </c>
      <c r="Q30" s="149">
        <f>+K30/P30</f>
        <v>0.4121455363316852</v>
      </c>
    </row>
    <row r="31" spans="1:17" s="27" customFormat="1" ht="39.75" customHeight="1">
      <c r="A31" s="137"/>
      <c r="B31" s="137"/>
      <c r="C31" s="137"/>
      <c r="D31" s="137"/>
      <c r="E31" s="137">
        <v>327</v>
      </c>
      <c r="F31" s="135"/>
      <c r="G31" s="136" t="s">
        <v>151</v>
      </c>
      <c r="H31" s="137" t="s">
        <v>152</v>
      </c>
      <c r="I31" s="145">
        <v>50</v>
      </c>
      <c r="J31" s="145">
        <v>51</v>
      </c>
      <c r="K31" s="146">
        <f>+J31/I31*100</f>
        <v>102</v>
      </c>
      <c r="L31" s="147">
        <v>39463523.28</v>
      </c>
      <c r="M31" s="147">
        <v>18326842.740000002</v>
      </c>
      <c r="N31" s="147">
        <v>17215261.64</v>
      </c>
      <c r="O31" s="147">
        <v>17215261.64</v>
      </c>
      <c r="P31" s="148">
        <f>+M31/L31*100</f>
        <v>46.43995572814958</v>
      </c>
      <c r="Q31" s="149">
        <f>+K31/P31</f>
        <v>2.1963845227822363</v>
      </c>
    </row>
    <row r="32" spans="1:17" s="27" customFormat="1" ht="30.75" customHeight="1">
      <c r="A32" s="137"/>
      <c r="B32" s="137"/>
      <c r="C32" s="137"/>
      <c r="D32" s="137"/>
      <c r="E32" s="137">
        <v>397</v>
      </c>
      <c r="F32" s="135"/>
      <c r="G32" s="136" t="s">
        <v>153</v>
      </c>
      <c r="H32" s="137" t="s">
        <v>154</v>
      </c>
      <c r="I32" s="145">
        <v>2334</v>
      </c>
      <c r="J32" s="145">
        <v>1131</v>
      </c>
      <c r="K32" s="146">
        <f>+J32/I32*100</f>
        <v>48.45758354755784</v>
      </c>
      <c r="L32" s="147">
        <v>18118546.7</v>
      </c>
      <c r="M32" s="147">
        <v>8108727.720000001</v>
      </c>
      <c r="N32" s="147">
        <v>5755367.74</v>
      </c>
      <c r="O32" s="147">
        <v>5755367.74</v>
      </c>
      <c r="P32" s="148">
        <f>+M32/L32*100</f>
        <v>44.75374241798323</v>
      </c>
      <c r="Q32" s="149">
        <f>+K32/P32</f>
        <v>1.082760478330105</v>
      </c>
    </row>
    <row r="33" spans="1:17" s="27" customFormat="1" ht="15" customHeight="1">
      <c r="A33" s="137"/>
      <c r="B33" s="137"/>
      <c r="C33" s="137"/>
      <c r="D33" s="137"/>
      <c r="E33" s="134"/>
      <c r="F33" s="134"/>
      <c r="G33" s="142"/>
      <c r="H33" s="134"/>
      <c r="I33" s="145"/>
      <c r="J33" s="145"/>
      <c r="K33" s="146"/>
      <c r="L33" s="147"/>
      <c r="M33" s="147"/>
      <c r="N33" s="147"/>
      <c r="O33" s="147"/>
      <c r="P33" s="151"/>
      <c r="Q33" s="146"/>
    </row>
    <row r="34" spans="1:17" s="27" customFormat="1" ht="15" customHeight="1">
      <c r="A34" s="137"/>
      <c r="B34" s="137"/>
      <c r="C34" s="137">
        <v>6</v>
      </c>
      <c r="D34" s="137"/>
      <c r="E34" s="137"/>
      <c r="F34" s="134"/>
      <c r="G34" s="142" t="s">
        <v>155</v>
      </c>
      <c r="H34" s="134"/>
      <c r="I34" s="152"/>
      <c r="J34" s="152"/>
      <c r="K34" s="144"/>
      <c r="L34" s="143">
        <f aca="true" t="shared" si="3" ref="L34:O35">+L35</f>
        <v>500000</v>
      </c>
      <c r="M34" s="143">
        <f t="shared" si="3"/>
        <v>87393.01</v>
      </c>
      <c r="N34" s="143">
        <f t="shared" si="3"/>
        <v>87393.01</v>
      </c>
      <c r="O34" s="143">
        <f t="shared" si="3"/>
        <v>87393.01</v>
      </c>
      <c r="P34" s="144"/>
      <c r="Q34" s="144"/>
    </row>
    <row r="35" spans="1:17" s="27" customFormat="1" ht="15" customHeight="1">
      <c r="A35" s="137"/>
      <c r="B35" s="137"/>
      <c r="C35" s="137"/>
      <c r="D35" s="137">
        <v>8</v>
      </c>
      <c r="E35" s="137"/>
      <c r="F35" s="134"/>
      <c r="G35" s="142" t="s">
        <v>156</v>
      </c>
      <c r="H35" s="134"/>
      <c r="I35" s="152"/>
      <c r="J35" s="152"/>
      <c r="K35" s="144"/>
      <c r="L35" s="143">
        <f t="shared" si="3"/>
        <v>500000</v>
      </c>
      <c r="M35" s="143">
        <f t="shared" si="3"/>
        <v>87393.01</v>
      </c>
      <c r="N35" s="143">
        <f t="shared" si="3"/>
        <v>87393.01</v>
      </c>
      <c r="O35" s="143">
        <f t="shared" si="3"/>
        <v>87393.01</v>
      </c>
      <c r="P35" s="144"/>
      <c r="Q35" s="144"/>
    </row>
    <row r="36" spans="1:17" s="27" customFormat="1" ht="25.5" customHeight="1">
      <c r="A36" s="137"/>
      <c r="B36" s="137"/>
      <c r="C36" s="137"/>
      <c r="D36" s="137"/>
      <c r="E36" s="137">
        <v>500</v>
      </c>
      <c r="F36" s="135"/>
      <c r="G36" s="136" t="s">
        <v>157</v>
      </c>
      <c r="H36" s="137" t="s">
        <v>154</v>
      </c>
      <c r="I36" s="145">
        <v>78058</v>
      </c>
      <c r="J36" s="145">
        <v>116769</v>
      </c>
      <c r="K36" s="146">
        <f>+J36/I36*100</f>
        <v>149.59261062287018</v>
      </c>
      <c r="L36" s="147">
        <v>500000</v>
      </c>
      <c r="M36" s="147">
        <v>87393.01</v>
      </c>
      <c r="N36" s="147">
        <v>87393.01</v>
      </c>
      <c r="O36" s="147">
        <v>87393.01</v>
      </c>
      <c r="P36" s="148">
        <f>+M36/L36*100</f>
        <v>17.478602</v>
      </c>
      <c r="Q36" s="149">
        <f>+K36/P36</f>
        <v>8.55861416278431</v>
      </c>
    </row>
    <row r="37" spans="1:17" s="27" customFormat="1" ht="15" customHeight="1">
      <c r="A37" s="137"/>
      <c r="B37" s="137"/>
      <c r="C37" s="137"/>
      <c r="D37" s="137"/>
      <c r="E37" s="137"/>
      <c r="F37" s="135"/>
      <c r="G37" s="136"/>
      <c r="H37" s="137"/>
      <c r="I37" s="145"/>
      <c r="J37" s="145"/>
      <c r="K37" s="146"/>
      <c r="L37" s="147"/>
      <c r="M37" s="147"/>
      <c r="N37" s="147"/>
      <c r="O37" s="147"/>
      <c r="P37" s="151"/>
      <c r="Q37" s="146"/>
    </row>
    <row r="38" spans="1:17" s="27" customFormat="1" ht="29.25" customHeight="1">
      <c r="A38" s="137">
        <v>2</v>
      </c>
      <c r="B38" s="137"/>
      <c r="C38" s="137"/>
      <c r="D38" s="137"/>
      <c r="E38" s="137"/>
      <c r="F38" s="135"/>
      <c r="G38" s="136" t="s">
        <v>158</v>
      </c>
      <c r="H38" s="137"/>
      <c r="I38" s="145"/>
      <c r="J38" s="145"/>
      <c r="K38" s="146"/>
      <c r="L38" s="150">
        <f>+L39</f>
        <v>302000</v>
      </c>
      <c r="M38" s="150">
        <f>+M39</f>
        <v>2000</v>
      </c>
      <c r="N38" s="150">
        <f>+N39</f>
        <v>2000</v>
      </c>
      <c r="O38" s="150">
        <f>+O39</f>
        <v>2000</v>
      </c>
      <c r="P38" s="151"/>
      <c r="Q38" s="146"/>
    </row>
    <row r="39" spans="1:17" s="27" customFormat="1" ht="15" customHeight="1">
      <c r="A39" s="137"/>
      <c r="B39" s="137">
        <v>1</v>
      </c>
      <c r="C39" s="137"/>
      <c r="D39" s="137"/>
      <c r="E39" s="137"/>
      <c r="F39" s="135"/>
      <c r="G39" s="136" t="s">
        <v>159</v>
      </c>
      <c r="H39" s="137"/>
      <c r="I39" s="145"/>
      <c r="J39" s="145"/>
      <c r="K39" s="146"/>
      <c r="L39" s="150">
        <f>+L40</f>
        <v>302000</v>
      </c>
      <c r="M39" s="150">
        <f aca="true" t="shared" si="4" ref="M39:O40">+M40</f>
        <v>2000</v>
      </c>
      <c r="N39" s="150">
        <f t="shared" si="4"/>
        <v>2000</v>
      </c>
      <c r="O39" s="150">
        <f t="shared" si="4"/>
        <v>2000</v>
      </c>
      <c r="P39" s="151"/>
      <c r="Q39" s="146"/>
    </row>
    <row r="40" spans="1:17" s="27" customFormat="1" ht="26.25" customHeight="1">
      <c r="A40" s="137"/>
      <c r="B40" s="137"/>
      <c r="C40" s="137">
        <v>7</v>
      </c>
      <c r="D40" s="137"/>
      <c r="E40" s="137"/>
      <c r="F40" s="135"/>
      <c r="G40" s="136" t="s">
        <v>160</v>
      </c>
      <c r="H40" s="137"/>
      <c r="I40" s="145"/>
      <c r="J40" s="145"/>
      <c r="K40" s="146"/>
      <c r="L40" s="150">
        <f>+L41</f>
        <v>302000</v>
      </c>
      <c r="M40" s="150">
        <f t="shared" si="4"/>
        <v>2000</v>
      </c>
      <c r="N40" s="150">
        <f t="shared" si="4"/>
        <v>2000</v>
      </c>
      <c r="O40" s="150">
        <f t="shared" si="4"/>
        <v>2000</v>
      </c>
      <c r="P40" s="151"/>
      <c r="Q40" s="146"/>
    </row>
    <row r="41" spans="1:17" s="27" customFormat="1" ht="15" customHeight="1">
      <c r="A41" s="137"/>
      <c r="B41" s="137"/>
      <c r="C41" s="137"/>
      <c r="D41" s="137">
        <v>2</v>
      </c>
      <c r="E41" s="137"/>
      <c r="F41" s="135"/>
      <c r="G41" s="136" t="s">
        <v>161</v>
      </c>
      <c r="H41" s="137"/>
      <c r="I41" s="145"/>
      <c r="J41" s="145"/>
      <c r="K41" s="146"/>
      <c r="L41" s="150">
        <f>+L42</f>
        <v>302000</v>
      </c>
      <c r="M41" s="150">
        <f>+M42</f>
        <v>2000</v>
      </c>
      <c r="N41" s="150">
        <f>+N42</f>
        <v>2000</v>
      </c>
      <c r="O41" s="150">
        <f>+O42</f>
        <v>2000</v>
      </c>
      <c r="P41" s="151"/>
      <c r="Q41" s="146"/>
    </row>
    <row r="42" spans="1:17" s="27" customFormat="1" ht="26.25" customHeight="1">
      <c r="A42" s="137"/>
      <c r="B42" s="137"/>
      <c r="C42" s="137"/>
      <c r="D42" s="137"/>
      <c r="E42" s="137">
        <v>301</v>
      </c>
      <c r="F42" s="135"/>
      <c r="G42" s="136" t="s">
        <v>162</v>
      </c>
      <c r="H42" s="137" t="s">
        <v>163</v>
      </c>
      <c r="I42" s="145">
        <v>1</v>
      </c>
      <c r="J42" s="145"/>
      <c r="K42" s="146">
        <f>+J42/I42*100</f>
        <v>0</v>
      </c>
      <c r="L42" s="147">
        <v>302000</v>
      </c>
      <c r="M42" s="147">
        <v>2000</v>
      </c>
      <c r="N42" s="147">
        <v>2000</v>
      </c>
      <c r="O42" s="147">
        <v>2000</v>
      </c>
      <c r="P42" s="148">
        <f>+M42/L42*100</f>
        <v>0.6622516556291391</v>
      </c>
      <c r="Q42" s="149">
        <f>+K42/P42</f>
        <v>0</v>
      </c>
    </row>
    <row r="43" spans="1:17" s="27" customFormat="1" ht="15" customHeight="1">
      <c r="A43" s="28"/>
      <c r="B43" s="50"/>
      <c r="C43" s="50"/>
      <c r="D43" s="50"/>
      <c r="E43" s="50"/>
      <c r="F43" s="50"/>
      <c r="G43" s="50"/>
      <c r="H43" s="50"/>
      <c r="I43" s="69"/>
      <c r="J43" s="69"/>
      <c r="K43" s="69"/>
      <c r="L43" s="154"/>
      <c r="M43" s="154"/>
      <c r="N43" s="154"/>
      <c r="O43" s="154"/>
      <c r="P43" s="155"/>
      <c r="Q43" s="156"/>
    </row>
    <row r="44" spans="1:17" s="27" customFormat="1" ht="15" customHeight="1">
      <c r="A44" s="28"/>
      <c r="B44" s="50"/>
      <c r="C44" s="50"/>
      <c r="D44" s="50"/>
      <c r="E44" s="50"/>
      <c r="F44" s="50"/>
      <c r="G44" s="43" t="s">
        <v>123</v>
      </c>
      <c r="H44" s="50"/>
      <c r="I44" s="69"/>
      <c r="J44" s="69"/>
      <c r="K44" s="69"/>
      <c r="L44" s="157">
        <f>+L38+L8</f>
        <v>4120286490.249999</v>
      </c>
      <c r="M44" s="157">
        <f>+M38+M8</f>
        <v>2971887465.3199983</v>
      </c>
      <c r="N44" s="157">
        <f>+N38+N8</f>
        <v>2929210143.969998</v>
      </c>
      <c r="O44" s="157">
        <f>+O38+O8</f>
        <v>2929033250.809997</v>
      </c>
      <c r="P44" s="50"/>
      <c r="Q44" s="70"/>
    </row>
    <row r="45" spans="1:17" s="27" customFormat="1" ht="15" customHeight="1">
      <c r="A45" s="48"/>
      <c r="B45" s="51"/>
      <c r="C45" s="51"/>
      <c r="D45" s="51"/>
      <c r="E45" s="51"/>
      <c r="F45" s="51"/>
      <c r="G45" s="51"/>
      <c r="H45" s="51"/>
      <c r="I45" s="59"/>
      <c r="J45" s="59"/>
      <c r="K45" s="59"/>
      <c r="L45" s="60"/>
      <c r="M45" s="60"/>
      <c r="N45" s="60"/>
      <c r="O45" s="60"/>
      <c r="P45" s="51"/>
      <c r="Q45" s="61"/>
    </row>
    <row r="46" spans="2:3" ht="13.5">
      <c r="B46" s="12"/>
      <c r="C46" s="12"/>
    </row>
    <row r="47" spans="2:13" ht="13.5">
      <c r="B47" s="5"/>
      <c r="C47" s="5"/>
      <c r="L47" s="6"/>
      <c r="M47" s="6"/>
    </row>
    <row r="48" spans="2:13" ht="13.5">
      <c r="B48" s="7"/>
      <c r="C48" s="7"/>
      <c r="L48" s="8"/>
      <c r="M48" s="8"/>
    </row>
  </sheetData>
  <sheetProtection/>
  <mergeCells count="15">
    <mergeCell ref="A5:A7"/>
    <mergeCell ref="A1:Q1"/>
    <mergeCell ref="A3:Q3"/>
    <mergeCell ref="A4:Q4"/>
    <mergeCell ref="L6:O6"/>
    <mergeCell ref="B5:B7"/>
    <mergeCell ref="E5:E7"/>
    <mergeCell ref="Q6:Q7"/>
    <mergeCell ref="H5:H7"/>
    <mergeCell ref="D5:D7"/>
    <mergeCell ref="F5:F7"/>
    <mergeCell ref="G5:G7"/>
    <mergeCell ref="P6:P7"/>
    <mergeCell ref="K6:K7"/>
    <mergeCell ref="C5:C7"/>
  </mergeCells>
  <printOptions horizontalCentered="1"/>
  <pageMargins left="0.3937007874015748" right="0.3937007874015748" top="2.1" bottom="0.59" header="0.1968503937007874" footer="0.1968503937007874"/>
  <pageSetup horizontalDpi="600" verticalDpi="600" orientation="landscape" scale="70" r:id="rId2"/>
  <headerFooter scaleWithDoc="0">
    <oddHeader>&amp;C&amp;G</oddHeader>
    <oddFooter>&amp;R&amp;"Gotham Rounded Book,Normal"&amp;G</oddFooter>
  </headerFooter>
  <legacyDrawingHF r:id="rId1"/>
</worksheet>
</file>

<file path=xl/worksheets/sheet30.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187</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40"/>
      <c r="B7" s="341"/>
      <c r="C7" s="342"/>
    </row>
    <row r="8" spans="1:3" s="49" customFormat="1" ht="81" customHeight="1">
      <c r="A8" s="321" t="s">
        <v>188</v>
      </c>
      <c r="B8" s="316"/>
      <c r="C8" s="317"/>
    </row>
    <row r="9" spans="1:3" s="49" customFormat="1" ht="15" customHeight="1">
      <c r="A9" s="315"/>
      <c r="B9" s="316"/>
      <c r="C9" s="317"/>
    </row>
    <row r="10" spans="1:3" s="49" customFormat="1" ht="15" customHeight="1">
      <c r="A10" s="315"/>
      <c r="B10" s="316"/>
      <c r="C10" s="317"/>
    </row>
    <row r="11" spans="1:3" s="49" customFormat="1" ht="15" customHeight="1">
      <c r="A11" s="315"/>
      <c r="B11" s="316"/>
      <c r="C11" s="317"/>
    </row>
    <row r="12" spans="1:3" s="49" customFormat="1" ht="15" customHeight="1">
      <c r="A12" s="315"/>
      <c r="B12" s="316"/>
      <c r="C12" s="317"/>
    </row>
    <row r="13" spans="1:3" s="49" customFormat="1" ht="15" customHeight="1">
      <c r="A13" s="315"/>
      <c r="B13" s="316"/>
      <c r="C13" s="317"/>
    </row>
    <row r="14" spans="1:3" s="49" customFormat="1" ht="15" customHeight="1">
      <c r="A14" s="315"/>
      <c r="B14" s="316"/>
      <c r="C14" s="317"/>
    </row>
    <row r="15" spans="1:3" s="49" customFormat="1" ht="15" customHeight="1">
      <c r="A15" s="315"/>
      <c r="B15" s="316"/>
      <c r="C15" s="317"/>
    </row>
    <row r="16" spans="1:3" s="49" customFormat="1" ht="15" customHeight="1">
      <c r="A16" s="315"/>
      <c r="B16" s="316"/>
      <c r="C16" s="317"/>
    </row>
    <row r="17" spans="1:3" s="49" customFormat="1" ht="15" customHeight="1">
      <c r="A17" s="343"/>
      <c r="B17" s="344"/>
      <c r="C17" s="345"/>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31.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189</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40"/>
      <c r="B7" s="341"/>
      <c r="C7" s="342"/>
    </row>
    <row r="8" spans="1:3" s="49" customFormat="1" ht="84.75" customHeight="1">
      <c r="A8" s="321" t="s">
        <v>190</v>
      </c>
      <c r="B8" s="316"/>
      <c r="C8" s="317"/>
    </row>
    <row r="9" spans="1:3" s="49" customFormat="1" ht="15" customHeight="1">
      <c r="A9" s="315"/>
      <c r="B9" s="316"/>
      <c r="C9" s="317"/>
    </row>
    <row r="10" spans="1:3" s="49" customFormat="1" ht="15" customHeight="1">
      <c r="A10" s="315"/>
      <c r="B10" s="316"/>
      <c r="C10" s="317"/>
    </row>
    <row r="11" spans="1:3" s="49" customFormat="1" ht="15" customHeight="1">
      <c r="A11" s="315"/>
      <c r="B11" s="316"/>
      <c r="C11" s="317"/>
    </row>
    <row r="12" spans="1:3" s="49" customFormat="1" ht="15" customHeight="1">
      <c r="A12" s="315"/>
      <c r="B12" s="316"/>
      <c r="C12" s="317"/>
    </row>
    <row r="13" spans="1:3" s="49" customFormat="1" ht="15" customHeight="1">
      <c r="A13" s="315"/>
      <c r="B13" s="316"/>
      <c r="C13" s="317"/>
    </row>
    <row r="14" spans="1:3" s="49" customFormat="1" ht="15" customHeight="1">
      <c r="A14" s="315"/>
      <c r="B14" s="316"/>
      <c r="C14" s="317"/>
    </row>
    <row r="15" spans="1:3" s="49" customFormat="1" ht="15" customHeight="1">
      <c r="A15" s="315"/>
      <c r="B15" s="316"/>
      <c r="C15" s="317"/>
    </row>
    <row r="16" spans="1:3" s="49" customFormat="1" ht="15" customHeight="1">
      <c r="A16" s="315"/>
      <c r="B16" s="316"/>
      <c r="C16" s="317"/>
    </row>
    <row r="17" spans="1:3" s="49" customFormat="1" ht="15" customHeight="1">
      <c r="A17" s="343"/>
      <c r="B17" s="344"/>
      <c r="C17" s="345"/>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32.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175</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40"/>
      <c r="B7" s="341"/>
      <c r="C7" s="342"/>
    </row>
    <row r="8" spans="1:3" s="49" customFormat="1" ht="72" customHeight="1">
      <c r="A8" s="321" t="s">
        <v>191</v>
      </c>
      <c r="B8" s="316"/>
      <c r="C8" s="317"/>
    </row>
    <row r="9" spans="1:3" s="49" customFormat="1" ht="15" customHeight="1">
      <c r="A9" s="315"/>
      <c r="B9" s="316"/>
      <c r="C9" s="317"/>
    </row>
    <row r="10" spans="1:3" s="49" customFormat="1" ht="15" customHeight="1">
      <c r="A10" s="315"/>
      <c r="B10" s="316"/>
      <c r="C10" s="317"/>
    </row>
    <row r="11" spans="1:3" s="49" customFormat="1" ht="15" customHeight="1">
      <c r="A11" s="315"/>
      <c r="B11" s="316"/>
      <c r="C11" s="317"/>
    </row>
    <row r="12" spans="1:3" s="49" customFormat="1" ht="15" customHeight="1">
      <c r="A12" s="315"/>
      <c r="B12" s="316"/>
      <c r="C12" s="317"/>
    </row>
    <row r="13" spans="1:3" s="49" customFormat="1" ht="15" customHeight="1">
      <c r="A13" s="315"/>
      <c r="B13" s="316"/>
      <c r="C13" s="317"/>
    </row>
    <row r="14" spans="1:3" s="49" customFormat="1" ht="15" customHeight="1">
      <c r="A14" s="315"/>
      <c r="B14" s="316"/>
      <c r="C14" s="317"/>
    </row>
    <row r="15" spans="1:3" s="49" customFormat="1" ht="15" customHeight="1">
      <c r="A15" s="315"/>
      <c r="B15" s="316"/>
      <c r="C15" s="317"/>
    </row>
    <row r="16" spans="1:3" s="49" customFormat="1" ht="15" customHeight="1">
      <c r="A16" s="315"/>
      <c r="B16" s="316"/>
      <c r="C16" s="317"/>
    </row>
    <row r="17" spans="1:3" s="49" customFormat="1" ht="15" customHeight="1">
      <c r="A17" s="343"/>
      <c r="B17" s="344"/>
      <c r="C17" s="345"/>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33.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176</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40"/>
      <c r="B7" s="341"/>
      <c r="C7" s="342"/>
    </row>
    <row r="8" spans="1:3" s="49" customFormat="1" ht="80.25" customHeight="1">
      <c r="A8" s="315" t="s">
        <v>192</v>
      </c>
      <c r="B8" s="316"/>
      <c r="C8" s="317"/>
    </row>
    <row r="9" spans="1:3" s="49" customFormat="1" ht="15" customHeight="1">
      <c r="A9" s="315"/>
      <c r="B9" s="316"/>
      <c r="C9" s="317"/>
    </row>
    <row r="10" spans="1:3" s="49" customFormat="1" ht="15" customHeight="1">
      <c r="A10" s="315"/>
      <c r="B10" s="316"/>
      <c r="C10" s="317"/>
    </row>
    <row r="11" spans="1:3" s="49" customFormat="1" ht="15" customHeight="1">
      <c r="A11" s="315"/>
      <c r="B11" s="316"/>
      <c r="C11" s="317"/>
    </row>
    <row r="12" spans="1:3" s="49" customFormat="1" ht="15" customHeight="1">
      <c r="A12" s="315"/>
      <c r="B12" s="316"/>
      <c r="C12" s="317"/>
    </row>
    <row r="13" spans="1:3" s="49" customFormat="1" ht="15" customHeight="1">
      <c r="A13" s="315"/>
      <c r="B13" s="316"/>
      <c r="C13" s="317"/>
    </row>
    <row r="14" spans="1:3" s="49" customFormat="1" ht="15" customHeight="1">
      <c r="A14" s="315"/>
      <c r="B14" s="316"/>
      <c r="C14" s="317"/>
    </row>
    <row r="15" spans="1:3" s="49" customFormat="1" ht="15" customHeight="1">
      <c r="A15" s="315"/>
      <c r="B15" s="316"/>
      <c r="C15" s="317"/>
    </row>
    <row r="16" spans="1:3" s="49" customFormat="1" ht="15" customHeight="1">
      <c r="A16" s="315"/>
      <c r="B16" s="316"/>
      <c r="C16" s="317"/>
    </row>
    <row r="17" spans="1:3" s="49" customFormat="1" ht="15" customHeight="1">
      <c r="A17" s="343"/>
      <c r="B17" s="344"/>
      <c r="C17" s="345"/>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34.xml><?xml version="1.0" encoding="utf-8"?>
<worksheet xmlns="http://schemas.openxmlformats.org/spreadsheetml/2006/main" xmlns:r="http://schemas.openxmlformats.org/officeDocument/2006/relationships">
  <dimension ref="A1:T20"/>
  <sheetViews>
    <sheetView showGridLines="0" zoomScaleSheetLayoutView="70" workbookViewId="0" topLeftCell="A1">
      <selection activeCell="A1" sqref="A1:C1"/>
    </sheetView>
  </sheetViews>
  <sheetFormatPr defaultColWidth="11.421875" defaultRowHeight="12.75"/>
  <cols>
    <col min="1" max="1" width="50.00390625" style="1" customWidth="1"/>
    <col min="2" max="2" width="6.57421875" style="1" customWidth="1"/>
    <col min="3" max="3" width="90.7109375" style="1" customWidth="1"/>
    <col min="4" max="16384" width="11.421875" style="1" customWidth="1"/>
  </cols>
  <sheetData>
    <row r="1" spans="1:3" ht="34.5" customHeight="1">
      <c r="A1" s="260" t="s">
        <v>68</v>
      </c>
      <c r="B1" s="261"/>
      <c r="C1" s="262"/>
    </row>
    <row r="2" ht="6" customHeight="1">
      <c r="C2" s="65"/>
    </row>
    <row r="3" spans="1:20" s="65" customFormat="1" ht="19.5" customHeight="1">
      <c r="A3" s="263" t="str">
        <f>+'ECG-1'!A3:I3</f>
        <v>UNIDAD RESPONSABLE DEL GASTO: 26 PD SP  SERVICIOS DE SALUD PÚBLICA DEL DISTRITO FEDERAL</v>
      </c>
      <c r="B3" s="264"/>
      <c r="C3" s="265"/>
      <c r="D3" s="66"/>
      <c r="E3" s="66"/>
      <c r="F3" s="66"/>
      <c r="G3" s="66"/>
      <c r="H3" s="66"/>
      <c r="I3" s="66"/>
      <c r="J3" s="66"/>
      <c r="K3" s="66"/>
      <c r="L3" s="66"/>
      <c r="M3" s="66"/>
      <c r="N3" s="66"/>
      <c r="O3" s="66"/>
      <c r="P3" s="66"/>
      <c r="Q3" s="66"/>
      <c r="R3" s="66"/>
      <c r="S3" s="66"/>
      <c r="T3" s="66"/>
    </row>
    <row r="4" spans="1:20" s="65" customFormat="1" ht="19.5" customHeight="1">
      <c r="A4" s="263" t="str">
        <f>+'ECG-1'!A4:I4</f>
        <v>PERÍODO: ENERO - SEPTIEMBRE 2015</v>
      </c>
      <c r="B4" s="264"/>
      <c r="C4" s="265"/>
      <c r="D4" s="66"/>
      <c r="E4" s="66"/>
      <c r="F4" s="66"/>
      <c r="G4" s="66"/>
      <c r="H4" s="66"/>
      <c r="I4" s="66"/>
      <c r="J4" s="66"/>
      <c r="K4" s="66"/>
      <c r="L4" s="66"/>
      <c r="M4" s="66"/>
      <c r="N4" s="66"/>
      <c r="O4" s="66"/>
      <c r="P4" s="66"/>
      <c r="Q4" s="66"/>
      <c r="R4" s="66"/>
      <c r="S4" s="66"/>
      <c r="T4" s="66"/>
    </row>
    <row r="5" spans="1:20" s="65" customFormat="1" ht="19.5" customHeight="1">
      <c r="A5" s="263" t="s">
        <v>177</v>
      </c>
      <c r="B5" s="264"/>
      <c r="C5" s="265"/>
      <c r="D5" s="66"/>
      <c r="E5" s="66"/>
      <c r="F5" s="66"/>
      <c r="G5" s="66"/>
      <c r="H5" s="66"/>
      <c r="I5" s="66"/>
      <c r="J5" s="66"/>
      <c r="K5" s="66"/>
      <c r="L5" s="66"/>
      <c r="M5" s="66"/>
      <c r="N5" s="66"/>
      <c r="O5" s="66"/>
      <c r="P5" s="66"/>
      <c r="Q5" s="66"/>
      <c r="R5" s="66"/>
      <c r="S5" s="66"/>
      <c r="T5" s="66"/>
    </row>
    <row r="6" spans="1:3" ht="30" customHeight="1">
      <c r="A6" s="312" t="s">
        <v>178</v>
      </c>
      <c r="B6" s="313"/>
      <c r="C6" s="314"/>
    </row>
    <row r="7" spans="1:3" s="49" customFormat="1" ht="15" customHeight="1">
      <c r="A7" s="340"/>
      <c r="B7" s="341"/>
      <c r="C7" s="342"/>
    </row>
    <row r="8" spans="1:3" s="49" customFormat="1" ht="78" customHeight="1">
      <c r="A8" s="315" t="s">
        <v>193</v>
      </c>
      <c r="B8" s="316"/>
      <c r="C8" s="317"/>
    </row>
    <row r="9" spans="1:3" s="49" customFormat="1" ht="15" customHeight="1">
      <c r="A9" s="315"/>
      <c r="B9" s="316"/>
      <c r="C9" s="317"/>
    </row>
    <row r="10" spans="1:3" s="49" customFormat="1" ht="15" customHeight="1">
      <c r="A10" s="315"/>
      <c r="B10" s="316"/>
      <c r="C10" s="317"/>
    </row>
    <row r="11" spans="1:3" s="49" customFormat="1" ht="15" customHeight="1">
      <c r="A11" s="315"/>
      <c r="B11" s="316"/>
      <c r="C11" s="317"/>
    </row>
    <row r="12" spans="1:3" s="49" customFormat="1" ht="15" customHeight="1">
      <c r="A12" s="315"/>
      <c r="B12" s="316"/>
      <c r="C12" s="317"/>
    </row>
    <row r="13" spans="1:3" s="49" customFormat="1" ht="15" customHeight="1">
      <c r="A13" s="315"/>
      <c r="B13" s="316"/>
      <c r="C13" s="317"/>
    </row>
    <row r="14" spans="1:3" s="49" customFormat="1" ht="15" customHeight="1">
      <c r="A14" s="315"/>
      <c r="B14" s="316"/>
      <c r="C14" s="317"/>
    </row>
    <row r="15" spans="1:3" s="49" customFormat="1" ht="15" customHeight="1">
      <c r="A15" s="315"/>
      <c r="B15" s="316"/>
      <c r="C15" s="317"/>
    </row>
    <row r="16" spans="1:3" s="49" customFormat="1" ht="15" customHeight="1">
      <c r="A16" s="315"/>
      <c r="B16" s="316"/>
      <c r="C16" s="317"/>
    </row>
    <row r="17" spans="1:3" s="49" customFormat="1" ht="15" customHeight="1">
      <c r="A17" s="343"/>
      <c r="B17" s="344"/>
      <c r="C17" s="345"/>
    </row>
    <row r="19" spans="1:3" ht="13.5">
      <c r="A19" s="29"/>
      <c r="B19" s="29"/>
      <c r="C19" s="6"/>
    </row>
    <row r="20" spans="1:3" ht="13.5">
      <c r="A20" s="30"/>
      <c r="B20" s="30"/>
      <c r="C20" s="8"/>
    </row>
  </sheetData>
  <sheetProtection/>
  <mergeCells count="16">
    <mergeCell ref="A14:C14"/>
    <mergeCell ref="A15:C15"/>
    <mergeCell ref="A16:C16"/>
    <mergeCell ref="A17:C17"/>
    <mergeCell ref="A8:C8"/>
    <mergeCell ref="A9:C9"/>
    <mergeCell ref="A10:C10"/>
    <mergeCell ref="A11:C11"/>
    <mergeCell ref="A12:C12"/>
    <mergeCell ref="A13:C13"/>
    <mergeCell ref="A1:C1"/>
    <mergeCell ref="A3:C3"/>
    <mergeCell ref="A4:C4"/>
    <mergeCell ref="A5:C5"/>
    <mergeCell ref="A6:C6"/>
    <mergeCell ref="A7:C7"/>
  </mergeCells>
  <printOptions horizontalCentered="1"/>
  <pageMargins left="0.3937007874015748" right="0.3937007874015748" top="1.98" bottom="0.53" header="0.1968503937007874" footer="0.1968503937007874"/>
  <pageSetup horizontalDpi="600" verticalDpi="600" orientation="landscape" scale="90" r:id="rId2"/>
  <headerFooter scaleWithDoc="0">
    <oddHeader>&amp;C&amp;G</oddHeader>
    <oddFooter>&amp;R&amp;"Gotham Rounded Book,Normal"&amp;G</oddFooter>
  </headerFooter>
  <legacyDrawingHF r:id="rId1"/>
</worksheet>
</file>

<file path=xl/worksheets/sheet35.xml><?xml version="1.0" encoding="utf-8"?>
<worksheet xmlns="http://schemas.openxmlformats.org/spreadsheetml/2006/main" xmlns:r="http://schemas.openxmlformats.org/officeDocument/2006/relationships">
  <dimension ref="A1:B211"/>
  <sheetViews>
    <sheetView showGridLines="0" zoomScaleSheetLayoutView="100" workbookViewId="0" topLeftCell="A1">
      <selection activeCell="A1" sqref="A1:B1"/>
    </sheetView>
  </sheetViews>
  <sheetFormatPr defaultColWidth="11.421875" defaultRowHeight="12.75"/>
  <cols>
    <col min="1" max="1" width="67.7109375" style="1" customWidth="1"/>
    <col min="2" max="2" width="77.7109375" style="1" customWidth="1"/>
    <col min="3" max="16384" width="11.421875" style="1" customWidth="1"/>
  </cols>
  <sheetData>
    <row r="1" spans="1:2" ht="34.5" customHeight="1">
      <c r="A1" s="260" t="s">
        <v>59</v>
      </c>
      <c r="B1" s="262"/>
    </row>
    <row r="2" ht="6.75" customHeight="1"/>
    <row r="3" spans="1:2" ht="19.5" customHeight="1">
      <c r="A3" s="354" t="s">
        <v>119</v>
      </c>
      <c r="B3" s="355"/>
    </row>
    <row r="4" spans="1:2" ht="19.5" customHeight="1">
      <c r="A4" s="354" t="s">
        <v>120</v>
      </c>
      <c r="B4" s="355"/>
    </row>
    <row r="5" spans="1:2" ht="19.5" customHeight="1">
      <c r="A5" s="350" t="s">
        <v>194</v>
      </c>
      <c r="B5" s="351"/>
    </row>
    <row r="6" spans="1:2" ht="19.5" customHeight="1">
      <c r="A6" s="350" t="s">
        <v>195</v>
      </c>
      <c r="B6" s="351"/>
    </row>
    <row r="7" spans="1:2" ht="19.5" customHeight="1">
      <c r="A7" s="350" t="s">
        <v>196</v>
      </c>
      <c r="B7" s="351"/>
    </row>
    <row r="8" spans="1:2" ht="18" customHeight="1">
      <c r="A8" s="98" t="s">
        <v>197</v>
      </c>
      <c r="B8" s="99" t="s">
        <v>198</v>
      </c>
    </row>
    <row r="9" spans="1:2" ht="18" customHeight="1">
      <c r="A9" s="356" t="s">
        <v>112</v>
      </c>
      <c r="B9" s="357"/>
    </row>
    <row r="10" spans="1:2" ht="18" customHeight="1">
      <c r="A10" s="106" t="s">
        <v>200</v>
      </c>
      <c r="B10" s="98" t="s">
        <v>405</v>
      </c>
    </row>
    <row r="11" spans="1:2" ht="18" customHeight="1">
      <c r="A11" s="98" t="s">
        <v>363</v>
      </c>
      <c r="B11" s="98" t="s">
        <v>364</v>
      </c>
    </row>
    <row r="12" spans="1:2" ht="18" customHeight="1">
      <c r="A12" s="98" t="s">
        <v>365</v>
      </c>
      <c r="B12" s="98" t="s">
        <v>366</v>
      </c>
    </row>
    <row r="13" spans="1:2" ht="4.5" customHeight="1">
      <c r="A13" s="318"/>
      <c r="B13" s="320"/>
    </row>
    <row r="14" spans="1:2" ht="30" customHeight="1">
      <c r="A14" s="352" t="s">
        <v>201</v>
      </c>
      <c r="B14" s="353"/>
    </row>
    <row r="15" spans="1:2" ht="15" customHeight="1">
      <c r="A15" s="346" t="s">
        <v>406</v>
      </c>
      <c r="B15" s="347"/>
    </row>
    <row r="16" spans="1:2" ht="15" customHeight="1">
      <c r="A16" s="104"/>
      <c r="B16" s="105"/>
    </row>
    <row r="17" spans="1:2" ht="15" customHeight="1">
      <c r="A17" s="104" t="s">
        <v>397</v>
      </c>
      <c r="B17" s="105"/>
    </row>
    <row r="18" spans="1:2" ht="15" customHeight="1">
      <c r="A18" s="104"/>
      <c r="B18" s="105"/>
    </row>
    <row r="19" spans="1:2" ht="15" customHeight="1">
      <c r="A19" s="104"/>
      <c r="B19" s="105"/>
    </row>
    <row r="20" spans="1:2" ht="15" customHeight="1">
      <c r="A20" s="104"/>
      <c r="B20" s="105"/>
    </row>
    <row r="21" spans="1:2" ht="15" customHeight="1">
      <c r="A21" s="104"/>
      <c r="B21" s="105"/>
    </row>
    <row r="22" spans="1:2" ht="15" customHeight="1">
      <c r="A22" s="104"/>
      <c r="B22" s="105"/>
    </row>
    <row r="23" spans="1:2" ht="15" customHeight="1">
      <c r="A23" s="104"/>
      <c r="B23" s="105"/>
    </row>
    <row r="24" spans="1:2" ht="15" customHeight="1">
      <c r="A24" s="104"/>
      <c r="B24" s="105"/>
    </row>
    <row r="25" spans="1:2" ht="15" customHeight="1">
      <c r="A25" s="104"/>
      <c r="B25" s="105"/>
    </row>
    <row r="26" spans="1:2" ht="15" customHeight="1">
      <c r="A26" s="104"/>
      <c r="B26" s="105"/>
    </row>
    <row r="27" spans="1:2" ht="15" customHeight="1">
      <c r="A27" s="104"/>
      <c r="B27" s="105"/>
    </row>
    <row r="28" spans="1:2" ht="15" customHeight="1">
      <c r="A28" s="79"/>
      <c r="B28" s="80"/>
    </row>
    <row r="29" spans="1:2" ht="15" customHeight="1">
      <c r="A29" s="63" t="s">
        <v>58</v>
      </c>
      <c r="B29" s="62"/>
    </row>
    <row r="30" spans="1:2" ht="19.5" customHeight="1">
      <c r="A30" s="350" t="s">
        <v>194</v>
      </c>
      <c r="B30" s="351"/>
    </row>
    <row r="31" spans="1:2" ht="19.5" customHeight="1">
      <c r="A31" s="350" t="s">
        <v>195</v>
      </c>
      <c r="B31" s="351"/>
    </row>
    <row r="32" spans="1:2" ht="19.5" customHeight="1">
      <c r="A32" s="350" t="s">
        <v>196</v>
      </c>
      <c r="B32" s="351"/>
    </row>
    <row r="33" spans="1:2" ht="18" customHeight="1">
      <c r="A33" s="98" t="s">
        <v>197</v>
      </c>
      <c r="B33" s="99" t="s">
        <v>202</v>
      </c>
    </row>
    <row r="34" spans="1:2" ht="18" customHeight="1">
      <c r="A34" s="356" t="s">
        <v>203</v>
      </c>
      <c r="B34" s="357"/>
    </row>
    <row r="35" spans="1:2" ht="18" customHeight="1">
      <c r="A35" s="106" t="s">
        <v>204</v>
      </c>
      <c r="B35" s="98" t="s">
        <v>407</v>
      </c>
    </row>
    <row r="36" spans="1:2" ht="18" customHeight="1">
      <c r="A36" s="98" t="s">
        <v>367</v>
      </c>
      <c r="B36" s="98" t="s">
        <v>368</v>
      </c>
    </row>
    <row r="37" spans="1:2" ht="18" customHeight="1">
      <c r="A37" s="98" t="s">
        <v>369</v>
      </c>
      <c r="B37" s="98" t="s">
        <v>366</v>
      </c>
    </row>
    <row r="38" spans="1:2" ht="4.5" customHeight="1">
      <c r="A38" s="318"/>
      <c r="B38" s="320"/>
    </row>
    <row r="39" spans="1:2" ht="30" customHeight="1">
      <c r="A39" s="352" t="s">
        <v>213</v>
      </c>
      <c r="B39" s="353"/>
    </row>
    <row r="40" spans="1:2" ht="15" customHeight="1">
      <c r="A40" s="346" t="s">
        <v>408</v>
      </c>
      <c r="B40" s="347"/>
    </row>
    <row r="41" spans="1:2" ht="15" customHeight="1">
      <c r="A41" s="104"/>
      <c r="B41" s="105"/>
    </row>
    <row r="42" spans="1:2" ht="15" customHeight="1">
      <c r="A42" s="104" t="s">
        <v>397</v>
      </c>
      <c r="B42" s="105"/>
    </row>
    <row r="43" spans="1:2" ht="15" customHeight="1">
      <c r="A43" s="104"/>
      <c r="B43" s="105"/>
    </row>
    <row r="44" spans="1:2" ht="15" customHeight="1">
      <c r="A44" s="104"/>
      <c r="B44" s="105"/>
    </row>
    <row r="45" spans="1:2" ht="15" customHeight="1">
      <c r="A45" s="104"/>
      <c r="B45" s="105"/>
    </row>
    <row r="46" spans="1:2" ht="15" customHeight="1">
      <c r="A46" s="104"/>
      <c r="B46" s="105"/>
    </row>
    <row r="47" spans="1:2" ht="15" customHeight="1">
      <c r="A47" s="104"/>
      <c r="B47" s="105"/>
    </row>
    <row r="48" spans="1:2" ht="15" customHeight="1">
      <c r="A48" s="104"/>
      <c r="B48" s="105"/>
    </row>
    <row r="49" spans="1:2" ht="15" customHeight="1">
      <c r="A49" s="104"/>
      <c r="B49" s="105"/>
    </row>
    <row r="50" spans="1:2" ht="15" customHeight="1">
      <c r="A50" s="104"/>
      <c r="B50" s="105"/>
    </row>
    <row r="51" spans="1:2" ht="15" customHeight="1">
      <c r="A51" s="104"/>
      <c r="B51" s="105"/>
    </row>
    <row r="52" spans="1:2" ht="15" customHeight="1">
      <c r="A52" s="104"/>
      <c r="B52" s="105"/>
    </row>
    <row r="53" spans="1:2" ht="15" customHeight="1">
      <c r="A53" s="79"/>
      <c r="B53" s="80"/>
    </row>
    <row r="54" spans="1:2" ht="15" customHeight="1">
      <c r="A54" s="63" t="s">
        <v>58</v>
      </c>
      <c r="B54" s="62"/>
    </row>
    <row r="55" spans="1:2" ht="19.5" customHeight="1">
      <c r="A55" s="350" t="s">
        <v>205</v>
      </c>
      <c r="B55" s="351"/>
    </row>
    <row r="56" spans="1:2" ht="19.5" customHeight="1">
      <c r="A56" s="350" t="s">
        <v>403</v>
      </c>
      <c r="B56" s="351"/>
    </row>
    <row r="57" spans="1:2" ht="19.5" customHeight="1">
      <c r="A57" s="350" t="s">
        <v>196</v>
      </c>
      <c r="B57" s="351"/>
    </row>
    <row r="58" spans="1:2" ht="24.75" customHeight="1">
      <c r="A58" s="98" t="s">
        <v>206</v>
      </c>
      <c r="B58" s="99" t="s">
        <v>207</v>
      </c>
    </row>
    <row r="59" spans="1:2" ht="18" customHeight="1">
      <c r="A59" s="356" t="s">
        <v>203</v>
      </c>
      <c r="B59" s="357"/>
    </row>
    <row r="60" spans="1:2" ht="18" customHeight="1">
      <c r="A60" s="106" t="s">
        <v>208</v>
      </c>
      <c r="B60" s="98" t="s">
        <v>402</v>
      </c>
    </row>
    <row r="61" spans="1:2" ht="18" customHeight="1">
      <c r="A61" s="98" t="s">
        <v>370</v>
      </c>
      <c r="B61" s="98" t="s">
        <v>371</v>
      </c>
    </row>
    <row r="62" spans="1:2" ht="18" customHeight="1">
      <c r="A62" s="98" t="s">
        <v>372</v>
      </c>
      <c r="B62" s="98" t="s">
        <v>366</v>
      </c>
    </row>
    <row r="63" spans="1:2" ht="4.5" customHeight="1">
      <c r="A63" s="318"/>
      <c r="B63" s="320"/>
    </row>
    <row r="64" spans="1:2" ht="30" customHeight="1">
      <c r="A64" s="352" t="s">
        <v>209</v>
      </c>
      <c r="B64" s="353"/>
    </row>
    <row r="65" spans="1:2" ht="85.5" customHeight="1">
      <c r="A65" s="348" t="s">
        <v>404</v>
      </c>
      <c r="B65" s="349"/>
    </row>
    <row r="66" spans="1:2" ht="15" customHeight="1">
      <c r="A66" s="104"/>
      <c r="B66" s="105"/>
    </row>
    <row r="67" spans="1:2" ht="15" customHeight="1">
      <c r="A67" s="104" t="s">
        <v>397</v>
      </c>
      <c r="B67" s="105"/>
    </row>
    <row r="68" spans="1:2" ht="15" customHeight="1">
      <c r="A68" s="104"/>
      <c r="B68" s="105"/>
    </row>
    <row r="69" spans="1:2" ht="15" customHeight="1">
      <c r="A69" s="104"/>
      <c r="B69" s="105"/>
    </row>
    <row r="70" spans="1:2" ht="15" customHeight="1">
      <c r="A70" s="104"/>
      <c r="B70" s="105"/>
    </row>
    <row r="71" spans="1:2" ht="15" customHeight="1">
      <c r="A71" s="104"/>
      <c r="B71" s="105"/>
    </row>
    <row r="72" spans="1:2" ht="15" customHeight="1">
      <c r="A72" s="104"/>
      <c r="B72" s="105"/>
    </row>
    <row r="73" spans="1:2" ht="15" customHeight="1">
      <c r="A73" s="104"/>
      <c r="B73" s="105"/>
    </row>
    <row r="74" spans="1:2" ht="15" customHeight="1">
      <c r="A74" s="104"/>
      <c r="B74" s="105"/>
    </row>
    <row r="75" spans="1:2" ht="15" customHeight="1">
      <c r="A75" s="104"/>
      <c r="B75" s="105"/>
    </row>
    <row r="76" spans="1:2" ht="15" customHeight="1">
      <c r="A76" s="79"/>
      <c r="B76" s="80"/>
    </row>
    <row r="77" spans="1:2" ht="15" customHeight="1">
      <c r="A77" s="63" t="s">
        <v>58</v>
      </c>
      <c r="B77" s="62"/>
    </row>
    <row r="78" spans="1:2" ht="19.5" customHeight="1">
      <c r="A78" s="350" t="s">
        <v>211</v>
      </c>
      <c r="B78" s="351"/>
    </row>
    <row r="79" spans="1:2" ht="19.5" customHeight="1">
      <c r="A79" s="350" t="s">
        <v>195</v>
      </c>
      <c r="B79" s="351"/>
    </row>
    <row r="80" spans="1:2" ht="19.5" customHeight="1">
      <c r="A80" s="350" t="s">
        <v>196</v>
      </c>
      <c r="B80" s="351"/>
    </row>
    <row r="81" spans="1:2" ht="18.75" customHeight="1">
      <c r="A81" s="98" t="s">
        <v>206</v>
      </c>
      <c r="B81" s="99" t="s">
        <v>210</v>
      </c>
    </row>
    <row r="82" spans="1:2" ht="18" customHeight="1">
      <c r="A82" s="356" t="s">
        <v>203</v>
      </c>
      <c r="B82" s="357"/>
    </row>
    <row r="83" spans="1:2" ht="18" customHeight="1">
      <c r="A83" s="106" t="s">
        <v>214</v>
      </c>
      <c r="B83" s="98" t="s">
        <v>409</v>
      </c>
    </row>
    <row r="84" spans="1:2" ht="18" customHeight="1">
      <c r="A84" s="98" t="s">
        <v>373</v>
      </c>
      <c r="B84" s="98" t="s">
        <v>374</v>
      </c>
    </row>
    <row r="85" spans="1:2" ht="18" customHeight="1">
      <c r="A85" s="98" t="s">
        <v>375</v>
      </c>
      <c r="B85" s="98" t="s">
        <v>199</v>
      </c>
    </row>
    <row r="86" spans="1:2" ht="4.5" customHeight="1">
      <c r="A86" s="318"/>
      <c r="B86" s="320"/>
    </row>
    <row r="87" spans="1:2" ht="30" customHeight="1">
      <c r="A87" s="352" t="s">
        <v>212</v>
      </c>
      <c r="B87" s="353"/>
    </row>
    <row r="88" spans="1:2" ht="210.75" customHeight="1">
      <c r="A88" s="346" t="s">
        <v>410</v>
      </c>
      <c r="B88" s="347"/>
    </row>
    <row r="89" spans="1:2" ht="15" customHeight="1">
      <c r="A89" s="104"/>
      <c r="B89" s="105"/>
    </row>
    <row r="90" spans="1:2" ht="15" customHeight="1">
      <c r="A90" s="104" t="s">
        <v>401</v>
      </c>
      <c r="B90" s="105"/>
    </row>
    <row r="91" spans="1:2" ht="15" customHeight="1">
      <c r="A91" s="104"/>
      <c r="B91" s="105"/>
    </row>
    <row r="92" spans="1:2" ht="15" customHeight="1">
      <c r="A92" s="104"/>
      <c r="B92" s="105"/>
    </row>
    <row r="93" spans="1:2" ht="15" customHeight="1">
      <c r="A93" s="79"/>
      <c r="B93" s="80"/>
    </row>
    <row r="94" spans="1:2" ht="15" customHeight="1">
      <c r="A94" s="63" t="s">
        <v>58</v>
      </c>
      <c r="B94" s="62"/>
    </row>
    <row r="95" spans="1:2" ht="19.5" customHeight="1">
      <c r="A95" s="350" t="s">
        <v>215</v>
      </c>
      <c r="B95" s="351"/>
    </row>
    <row r="96" spans="1:2" ht="19.5" customHeight="1">
      <c r="A96" s="350" t="s">
        <v>195</v>
      </c>
      <c r="B96" s="351"/>
    </row>
    <row r="97" spans="1:2" ht="19.5" customHeight="1">
      <c r="A97" s="350" t="s">
        <v>196</v>
      </c>
      <c r="B97" s="351"/>
    </row>
    <row r="98" spans="1:2" ht="18.75" customHeight="1">
      <c r="A98" s="98" t="s">
        <v>216</v>
      </c>
      <c r="B98" s="99" t="s">
        <v>217</v>
      </c>
    </row>
    <row r="99" spans="1:2" ht="18" customHeight="1">
      <c r="A99" s="356" t="s">
        <v>203</v>
      </c>
      <c r="B99" s="357"/>
    </row>
    <row r="100" spans="1:2" ht="18" customHeight="1">
      <c r="A100" s="106" t="s">
        <v>218</v>
      </c>
      <c r="B100" s="98" t="s">
        <v>353</v>
      </c>
    </row>
    <row r="101" spans="1:2" ht="18" customHeight="1">
      <c r="A101" s="98" t="s">
        <v>376</v>
      </c>
      <c r="B101" s="98" t="s">
        <v>377</v>
      </c>
    </row>
    <row r="102" spans="1:2" ht="18" customHeight="1">
      <c r="A102" s="98" t="s">
        <v>378</v>
      </c>
      <c r="B102" s="98" t="s">
        <v>199</v>
      </c>
    </row>
    <row r="103" spans="1:2" ht="4.5" customHeight="1">
      <c r="A103" s="318"/>
      <c r="B103" s="320"/>
    </row>
    <row r="104" spans="1:2" ht="30" customHeight="1">
      <c r="A104" s="352" t="s">
        <v>219</v>
      </c>
      <c r="B104" s="353"/>
    </row>
    <row r="105" spans="1:2" ht="15" customHeight="1">
      <c r="A105" s="104" t="s">
        <v>399</v>
      </c>
      <c r="B105" s="105"/>
    </row>
    <row r="106" spans="1:2" ht="15" customHeight="1">
      <c r="A106" s="104"/>
      <c r="B106" s="105"/>
    </row>
    <row r="107" spans="1:2" ht="15" customHeight="1">
      <c r="A107" s="104" t="s">
        <v>397</v>
      </c>
      <c r="B107" s="105"/>
    </row>
    <row r="108" spans="1:2" ht="15" customHeight="1">
      <c r="A108" s="104"/>
      <c r="B108" s="105"/>
    </row>
    <row r="109" spans="1:2" ht="15" customHeight="1">
      <c r="A109" s="104"/>
      <c r="B109" s="105"/>
    </row>
    <row r="110" spans="1:2" ht="15" customHeight="1">
      <c r="A110" s="104"/>
      <c r="B110" s="105"/>
    </row>
    <row r="111" spans="1:2" ht="15" customHeight="1">
      <c r="A111" s="104"/>
      <c r="B111" s="105"/>
    </row>
    <row r="112" spans="1:2" ht="15" customHeight="1">
      <c r="A112" s="104"/>
      <c r="B112" s="105"/>
    </row>
    <row r="113" spans="1:2" ht="15" customHeight="1">
      <c r="A113" s="104"/>
      <c r="B113" s="105"/>
    </row>
    <row r="114" spans="1:2" ht="15" customHeight="1">
      <c r="A114" s="104"/>
      <c r="B114" s="105"/>
    </row>
    <row r="115" spans="1:2" ht="15" customHeight="1">
      <c r="A115" s="104"/>
      <c r="B115" s="105"/>
    </row>
    <row r="116" spans="1:2" ht="15" customHeight="1">
      <c r="A116" s="104"/>
      <c r="B116" s="105"/>
    </row>
    <row r="117" spans="1:2" ht="15" customHeight="1">
      <c r="A117" s="104"/>
      <c r="B117" s="105"/>
    </row>
    <row r="118" spans="1:2" ht="15" customHeight="1">
      <c r="A118" s="79"/>
      <c r="B118" s="80"/>
    </row>
    <row r="119" spans="1:2" ht="15" customHeight="1">
      <c r="A119" s="63" t="s">
        <v>58</v>
      </c>
      <c r="B119" s="62"/>
    </row>
    <row r="120" spans="1:2" ht="19.5" customHeight="1">
      <c r="A120" s="350" t="s">
        <v>220</v>
      </c>
      <c r="B120" s="351"/>
    </row>
    <row r="121" spans="1:2" ht="19.5" customHeight="1">
      <c r="A121" s="350" t="s">
        <v>195</v>
      </c>
      <c r="B121" s="351"/>
    </row>
    <row r="122" spans="1:2" ht="19.5" customHeight="1">
      <c r="A122" s="350" t="s">
        <v>196</v>
      </c>
      <c r="B122" s="351"/>
    </row>
    <row r="123" spans="1:2" ht="18.75" customHeight="1">
      <c r="A123" s="98" t="s">
        <v>216</v>
      </c>
      <c r="B123" s="99" t="s">
        <v>221</v>
      </c>
    </row>
    <row r="124" spans="1:2" ht="18" customHeight="1">
      <c r="A124" s="356" t="s">
        <v>203</v>
      </c>
      <c r="B124" s="357"/>
    </row>
    <row r="125" spans="1:2" ht="18" customHeight="1">
      <c r="A125" s="106" t="s">
        <v>223</v>
      </c>
      <c r="B125" s="98" t="s">
        <v>354</v>
      </c>
    </row>
    <row r="126" spans="1:2" ht="18" customHeight="1">
      <c r="A126" s="98" t="s">
        <v>379</v>
      </c>
      <c r="B126" s="98" t="s">
        <v>380</v>
      </c>
    </row>
    <row r="127" spans="1:2" ht="18" customHeight="1">
      <c r="A127" s="98" t="s">
        <v>381</v>
      </c>
      <c r="B127" s="98" t="s">
        <v>199</v>
      </c>
    </row>
    <row r="128" spans="1:2" ht="4.5" customHeight="1">
      <c r="A128" s="318"/>
      <c r="B128" s="320"/>
    </row>
    <row r="129" spans="1:2" ht="30" customHeight="1">
      <c r="A129" s="352" t="s">
        <v>222</v>
      </c>
      <c r="B129" s="353"/>
    </row>
    <row r="130" spans="1:2" ht="70.5" customHeight="1">
      <c r="A130" s="348" t="s">
        <v>396</v>
      </c>
      <c r="B130" s="349"/>
    </row>
    <row r="131" spans="1:2" ht="15" customHeight="1">
      <c r="A131" s="104"/>
      <c r="B131" s="105"/>
    </row>
    <row r="132" spans="1:2" ht="15" customHeight="1">
      <c r="A132" s="104" t="s">
        <v>397</v>
      </c>
      <c r="B132" s="105"/>
    </row>
    <row r="133" spans="1:2" ht="15" customHeight="1">
      <c r="A133" s="104"/>
      <c r="B133" s="105"/>
    </row>
    <row r="134" spans="1:2" ht="15" customHeight="1">
      <c r="A134" s="104"/>
      <c r="B134" s="105"/>
    </row>
    <row r="135" spans="1:2" ht="15" customHeight="1">
      <c r="A135" s="104"/>
      <c r="B135" s="105"/>
    </row>
    <row r="136" spans="1:2" ht="15" customHeight="1">
      <c r="A136" s="104"/>
      <c r="B136" s="105"/>
    </row>
    <row r="137" spans="1:2" ht="15" customHeight="1">
      <c r="A137" s="104"/>
      <c r="B137" s="105"/>
    </row>
    <row r="138" spans="1:2" ht="15" customHeight="1">
      <c r="A138" s="79"/>
      <c r="B138" s="80"/>
    </row>
    <row r="139" spans="1:2" ht="15" customHeight="1">
      <c r="A139" s="63" t="s">
        <v>58</v>
      </c>
      <c r="B139" s="62"/>
    </row>
    <row r="140" spans="1:2" ht="19.5" customHeight="1">
      <c r="A140" s="350" t="s">
        <v>224</v>
      </c>
      <c r="B140" s="351"/>
    </row>
    <row r="141" spans="1:2" ht="19.5" customHeight="1">
      <c r="A141" s="350" t="s">
        <v>195</v>
      </c>
      <c r="B141" s="351"/>
    </row>
    <row r="142" spans="1:2" ht="19.5" customHeight="1">
      <c r="A142" s="350" t="s">
        <v>196</v>
      </c>
      <c r="B142" s="351"/>
    </row>
    <row r="143" spans="1:2" ht="18.75" customHeight="1">
      <c r="A143" s="98" t="s">
        <v>216</v>
      </c>
      <c r="B143" s="99" t="s">
        <v>225</v>
      </c>
    </row>
    <row r="144" spans="1:2" ht="18" customHeight="1">
      <c r="A144" s="356" t="s">
        <v>203</v>
      </c>
      <c r="B144" s="357"/>
    </row>
    <row r="145" spans="1:2" ht="18" customHeight="1">
      <c r="A145" s="106" t="s">
        <v>227</v>
      </c>
      <c r="B145" s="98" t="s">
        <v>355</v>
      </c>
    </row>
    <row r="146" spans="1:2" ht="18" customHeight="1">
      <c r="A146" s="98" t="s">
        <v>382</v>
      </c>
      <c r="B146" s="98" t="s">
        <v>383</v>
      </c>
    </row>
    <row r="147" spans="1:2" ht="18" customHeight="1">
      <c r="A147" s="98" t="s">
        <v>384</v>
      </c>
      <c r="B147" s="98" t="s">
        <v>199</v>
      </c>
    </row>
    <row r="148" spans="1:2" ht="4.5" customHeight="1">
      <c r="A148" s="318"/>
      <c r="B148" s="320"/>
    </row>
    <row r="149" spans="1:2" ht="30" customHeight="1">
      <c r="A149" s="352" t="s">
        <v>226</v>
      </c>
      <c r="B149" s="353"/>
    </row>
    <row r="150" spans="1:2" ht="15" customHeight="1">
      <c r="A150" s="104" t="s">
        <v>400</v>
      </c>
      <c r="B150" s="105"/>
    </row>
    <row r="151" spans="1:2" ht="15" customHeight="1">
      <c r="A151" s="104"/>
      <c r="B151" s="105"/>
    </row>
    <row r="152" spans="1:2" ht="15" customHeight="1">
      <c r="A152" s="104" t="s">
        <v>401</v>
      </c>
      <c r="B152" s="105"/>
    </row>
    <row r="153" spans="1:2" ht="15" customHeight="1">
      <c r="A153" s="104"/>
      <c r="B153" s="105"/>
    </row>
    <row r="154" spans="1:2" ht="15" customHeight="1">
      <c r="A154" s="104"/>
      <c r="B154" s="105"/>
    </row>
    <row r="155" spans="1:2" ht="15" customHeight="1">
      <c r="A155" s="104"/>
      <c r="B155" s="105"/>
    </row>
    <row r="156" spans="1:2" ht="15" customHeight="1">
      <c r="A156" s="104"/>
      <c r="B156" s="105"/>
    </row>
    <row r="157" spans="1:2" ht="15" customHeight="1">
      <c r="A157" s="104"/>
      <c r="B157" s="105"/>
    </row>
    <row r="158" spans="1:2" ht="15" customHeight="1">
      <c r="A158" s="104"/>
      <c r="B158" s="105"/>
    </row>
    <row r="159" spans="1:2" ht="15" customHeight="1">
      <c r="A159" s="104"/>
      <c r="B159" s="105"/>
    </row>
    <row r="160" spans="1:2" ht="15" customHeight="1">
      <c r="A160" s="104"/>
      <c r="B160" s="105"/>
    </row>
    <row r="161" spans="1:2" ht="15" customHeight="1">
      <c r="A161" s="104"/>
      <c r="B161" s="105"/>
    </row>
    <row r="162" spans="1:2" ht="15" customHeight="1">
      <c r="A162" s="104"/>
      <c r="B162" s="105"/>
    </row>
    <row r="163" spans="1:2" ht="15" customHeight="1">
      <c r="A163" s="79"/>
      <c r="B163" s="80"/>
    </row>
    <row r="164" spans="1:2" ht="15" customHeight="1">
      <c r="A164" s="63" t="s">
        <v>58</v>
      </c>
      <c r="B164" s="62"/>
    </row>
    <row r="165" spans="1:2" ht="19.5" customHeight="1">
      <c r="A165" s="350" t="s">
        <v>228</v>
      </c>
      <c r="B165" s="351"/>
    </row>
    <row r="166" spans="1:2" ht="19.5" customHeight="1">
      <c r="A166" s="350" t="s">
        <v>195</v>
      </c>
      <c r="B166" s="351"/>
    </row>
    <row r="167" spans="1:2" ht="19.5" customHeight="1">
      <c r="A167" s="350" t="s">
        <v>229</v>
      </c>
      <c r="B167" s="351"/>
    </row>
    <row r="168" spans="1:2" ht="18.75" customHeight="1">
      <c r="A168" s="98" t="s">
        <v>216</v>
      </c>
      <c r="B168" s="99" t="s">
        <v>230</v>
      </c>
    </row>
    <row r="169" spans="1:2" ht="18" customHeight="1">
      <c r="A169" s="356" t="s">
        <v>203</v>
      </c>
      <c r="B169" s="357"/>
    </row>
    <row r="170" spans="1:2" ht="18" customHeight="1">
      <c r="A170" s="106" t="s">
        <v>232</v>
      </c>
      <c r="B170" s="98" t="s">
        <v>356</v>
      </c>
    </row>
    <row r="171" spans="1:2" ht="18" customHeight="1">
      <c r="A171" s="98" t="s">
        <v>385</v>
      </c>
      <c r="B171" s="98" t="s">
        <v>386</v>
      </c>
    </row>
    <row r="172" spans="1:2" ht="18" customHeight="1">
      <c r="A172" s="98" t="s">
        <v>387</v>
      </c>
      <c r="B172" s="98" t="s">
        <v>199</v>
      </c>
    </row>
    <row r="173" spans="1:2" ht="4.5" customHeight="1">
      <c r="A173" s="318"/>
      <c r="B173" s="320"/>
    </row>
    <row r="174" spans="1:2" ht="30" customHeight="1">
      <c r="A174" s="352" t="s">
        <v>231</v>
      </c>
      <c r="B174" s="353"/>
    </row>
    <row r="175" spans="1:2" ht="34.5" customHeight="1">
      <c r="A175" s="348" t="s">
        <v>398</v>
      </c>
      <c r="B175" s="349"/>
    </row>
    <row r="176" spans="1:2" ht="15" customHeight="1">
      <c r="A176" s="104"/>
      <c r="B176" s="105"/>
    </row>
    <row r="177" spans="1:2" ht="15" customHeight="1">
      <c r="A177" s="104" t="s">
        <v>397</v>
      </c>
      <c r="B177" s="105"/>
    </row>
    <row r="178" spans="1:2" ht="15" customHeight="1">
      <c r="A178" s="104"/>
      <c r="B178" s="105"/>
    </row>
    <row r="179" spans="1:2" ht="15" customHeight="1">
      <c r="A179" s="104"/>
      <c r="B179" s="105"/>
    </row>
    <row r="180" spans="1:2" ht="15" customHeight="1">
      <c r="A180" s="104"/>
      <c r="B180" s="105"/>
    </row>
    <row r="181" spans="1:2" ht="15" customHeight="1">
      <c r="A181" s="104"/>
      <c r="B181" s="105"/>
    </row>
    <row r="182" spans="1:2" ht="15" customHeight="1">
      <c r="A182" s="104"/>
      <c r="B182" s="105"/>
    </row>
    <row r="183" spans="1:2" ht="15" customHeight="1">
      <c r="A183" s="104"/>
      <c r="B183" s="105"/>
    </row>
    <row r="184" spans="1:2" ht="15" customHeight="1">
      <c r="A184" s="104"/>
      <c r="B184" s="105"/>
    </row>
    <row r="185" spans="1:2" ht="15" customHeight="1">
      <c r="A185" s="79"/>
      <c r="B185" s="80"/>
    </row>
    <row r="186" spans="1:2" ht="15" customHeight="1">
      <c r="A186" s="63" t="s">
        <v>58</v>
      </c>
      <c r="B186" s="62"/>
    </row>
    <row r="187" spans="1:2" ht="19.5" customHeight="1">
      <c r="A187" s="350" t="s">
        <v>233</v>
      </c>
      <c r="B187" s="351"/>
    </row>
    <row r="188" spans="1:2" ht="19.5" customHeight="1">
      <c r="A188" s="350" t="s">
        <v>195</v>
      </c>
      <c r="B188" s="351"/>
    </row>
    <row r="189" spans="1:2" ht="19.5" customHeight="1">
      <c r="A189" s="350" t="s">
        <v>196</v>
      </c>
      <c r="B189" s="351"/>
    </row>
    <row r="190" spans="1:2" ht="18.75" customHeight="1">
      <c r="A190" s="98" t="s">
        <v>216</v>
      </c>
      <c r="B190" s="99" t="s">
        <v>234</v>
      </c>
    </row>
    <row r="191" spans="1:2" ht="18" customHeight="1">
      <c r="A191" s="356" t="s">
        <v>203</v>
      </c>
      <c r="B191" s="357"/>
    </row>
    <row r="192" spans="1:2" ht="18" customHeight="1">
      <c r="A192" s="106" t="s">
        <v>236</v>
      </c>
      <c r="B192" s="98" t="s">
        <v>357</v>
      </c>
    </row>
    <row r="193" spans="1:2" ht="18" customHeight="1">
      <c r="A193" s="98" t="s">
        <v>388</v>
      </c>
      <c r="B193" s="98" t="s">
        <v>389</v>
      </c>
    </row>
    <row r="194" spans="1:2" ht="18" customHeight="1">
      <c r="A194" s="98" t="s">
        <v>390</v>
      </c>
      <c r="B194" s="98" t="s">
        <v>199</v>
      </c>
    </row>
    <row r="195" spans="1:2" ht="4.5" customHeight="1">
      <c r="A195" s="318"/>
      <c r="B195" s="320"/>
    </row>
    <row r="196" spans="1:2" ht="54.75" customHeight="1">
      <c r="A196" s="352" t="s">
        <v>235</v>
      </c>
      <c r="B196" s="353"/>
    </row>
    <row r="197" spans="1:2" ht="15" customHeight="1">
      <c r="A197" s="104" t="s">
        <v>399</v>
      </c>
      <c r="B197" s="105"/>
    </row>
    <row r="198" spans="1:2" ht="15" customHeight="1">
      <c r="A198" s="104"/>
      <c r="B198" s="105"/>
    </row>
    <row r="199" spans="1:2" ht="15" customHeight="1">
      <c r="A199" s="104" t="s">
        <v>397</v>
      </c>
      <c r="B199" s="105"/>
    </row>
    <row r="200" spans="1:2" ht="15" customHeight="1">
      <c r="A200" s="104"/>
      <c r="B200" s="105"/>
    </row>
    <row r="201" spans="1:2" ht="15" customHeight="1">
      <c r="A201" s="104"/>
      <c r="B201" s="105"/>
    </row>
    <row r="202" spans="1:2" ht="15" customHeight="1">
      <c r="A202" s="104"/>
      <c r="B202" s="105"/>
    </row>
    <row r="203" spans="1:2" ht="15" customHeight="1">
      <c r="A203" s="104"/>
      <c r="B203" s="105"/>
    </row>
    <row r="204" spans="1:2" ht="15" customHeight="1">
      <c r="A204" s="104"/>
      <c r="B204" s="105"/>
    </row>
    <row r="205" spans="1:2" ht="15" customHeight="1">
      <c r="A205" s="104"/>
      <c r="B205" s="105"/>
    </row>
    <row r="206" spans="1:2" ht="15" customHeight="1">
      <c r="A206" s="104"/>
      <c r="B206" s="105"/>
    </row>
    <row r="207" spans="1:2" ht="15" customHeight="1">
      <c r="A207" s="104"/>
      <c r="B207" s="105"/>
    </row>
    <row r="208" spans="1:2" ht="15" customHeight="1">
      <c r="A208" s="104"/>
      <c r="B208" s="105"/>
    </row>
    <row r="209" spans="1:2" ht="15" customHeight="1">
      <c r="A209" s="104"/>
      <c r="B209" s="105"/>
    </row>
    <row r="210" spans="1:2" ht="15" customHeight="1">
      <c r="A210" s="79"/>
      <c r="B210" s="80"/>
    </row>
    <row r="211" spans="1:2" ht="15" customHeight="1">
      <c r="A211" s="63" t="s">
        <v>58</v>
      </c>
      <c r="B211" s="62"/>
    </row>
  </sheetData>
  <sheetProtection/>
  <mergeCells count="63">
    <mergeCell ref="A188:B188"/>
    <mergeCell ref="A189:B189"/>
    <mergeCell ref="A191:B191"/>
    <mergeCell ref="A140:B140"/>
    <mergeCell ref="A141:B141"/>
    <mergeCell ref="A142:B142"/>
    <mergeCell ref="A144:B144"/>
    <mergeCell ref="A148:B148"/>
    <mergeCell ref="A149:B149"/>
    <mergeCell ref="A195:B195"/>
    <mergeCell ref="A196:B196"/>
    <mergeCell ref="A165:B165"/>
    <mergeCell ref="A166:B166"/>
    <mergeCell ref="A167:B167"/>
    <mergeCell ref="A169:B169"/>
    <mergeCell ref="A173:B173"/>
    <mergeCell ref="A174:B174"/>
    <mergeCell ref="A175:B175"/>
    <mergeCell ref="A187:B187"/>
    <mergeCell ref="A120:B120"/>
    <mergeCell ref="A121:B121"/>
    <mergeCell ref="A122:B122"/>
    <mergeCell ref="A124:B124"/>
    <mergeCell ref="A128:B128"/>
    <mergeCell ref="A129:B129"/>
    <mergeCell ref="A82:B82"/>
    <mergeCell ref="A86:B86"/>
    <mergeCell ref="A87:B87"/>
    <mergeCell ref="A130:B130"/>
    <mergeCell ref="A95:B95"/>
    <mergeCell ref="A96:B96"/>
    <mergeCell ref="A97:B97"/>
    <mergeCell ref="A99:B99"/>
    <mergeCell ref="A103:B103"/>
    <mergeCell ref="A104:B104"/>
    <mergeCell ref="A59:B59"/>
    <mergeCell ref="A63:B63"/>
    <mergeCell ref="A64:B64"/>
    <mergeCell ref="A78:B78"/>
    <mergeCell ref="A79:B79"/>
    <mergeCell ref="A80:B80"/>
    <mergeCell ref="A34:B34"/>
    <mergeCell ref="A38:B38"/>
    <mergeCell ref="A39:B39"/>
    <mergeCell ref="A55:B55"/>
    <mergeCell ref="A56:B56"/>
    <mergeCell ref="A57:B57"/>
    <mergeCell ref="A1:B1"/>
    <mergeCell ref="A3:B3"/>
    <mergeCell ref="A4:B4"/>
    <mergeCell ref="A9:B9"/>
    <mergeCell ref="A5:B5"/>
    <mergeCell ref="A30:B30"/>
    <mergeCell ref="A15:B15"/>
    <mergeCell ref="A40:B40"/>
    <mergeCell ref="A88:B88"/>
    <mergeCell ref="A65:B65"/>
    <mergeCell ref="A6:B6"/>
    <mergeCell ref="A7:B7"/>
    <mergeCell ref="A14:B14"/>
    <mergeCell ref="A13:B13"/>
    <mergeCell ref="A31:B31"/>
    <mergeCell ref="A32:B32"/>
  </mergeCells>
  <conditionalFormatting sqref="A4">
    <cfRule type="cellIs" priority="1" dxfId="0" operator="equal" stopIfTrue="1">
      <formula>"VAYA A LA HOJA INICIO Y SELECIONE EL PERIODO CORRESPONDIENTE A ESTE INFORME"</formula>
    </cfRule>
  </conditionalFormatting>
  <printOptions horizontalCentered="1"/>
  <pageMargins left="0.3937007874015748" right="0.3937007874015748" top="2.047244094488189" bottom="0.4724409448818898" header="0.1968503937007874" footer="0.1968503937007874"/>
  <pageSetup horizontalDpi="600" verticalDpi="600" orientation="landscape" scale="76" r:id="rId2"/>
  <headerFooter scaleWithDoc="0">
    <oddHeader>&amp;C&amp;G</oddHeader>
    <oddFooter>&amp;R&amp;"Gotham Rounded Book,Normal"&amp;G</oddFooter>
  </headerFooter>
  <rowBreaks count="8" manualBreakCount="8">
    <brk id="29" max="255" man="1"/>
    <brk id="54" max="1" man="1"/>
    <brk id="77" max="1" man="1"/>
    <brk id="94" max="1" man="1"/>
    <brk id="119" max="1" man="1"/>
    <brk id="139" max="1" man="1"/>
    <brk id="164" max="1" man="1"/>
    <brk id="186" max="1" man="1"/>
  </rowBreaks>
  <legacyDrawingHF r:id="rId1"/>
</worksheet>
</file>

<file path=xl/worksheets/sheet36.xml><?xml version="1.0" encoding="utf-8"?>
<worksheet xmlns="http://schemas.openxmlformats.org/spreadsheetml/2006/main" xmlns:r="http://schemas.openxmlformats.org/officeDocument/2006/relationships">
  <dimension ref="A1:I35"/>
  <sheetViews>
    <sheetView showGridLines="0" workbookViewId="0" topLeftCell="A1">
      <selection activeCell="A1" sqref="A1:H1"/>
    </sheetView>
  </sheetViews>
  <sheetFormatPr defaultColWidth="8.7109375" defaultRowHeight="12.75"/>
  <cols>
    <col min="1" max="1" width="30.7109375" style="38" customWidth="1"/>
    <col min="2" max="5" width="15.7109375" style="42" customWidth="1"/>
    <col min="6" max="8" width="18.7109375" style="42" customWidth="1"/>
    <col min="9" max="16384" width="8.7109375" style="38" customWidth="1"/>
  </cols>
  <sheetData>
    <row r="1" spans="1:8" ht="34.5" customHeight="1">
      <c r="A1" s="361" t="s">
        <v>92</v>
      </c>
      <c r="B1" s="261"/>
      <c r="C1" s="261"/>
      <c r="D1" s="261"/>
      <c r="E1" s="261"/>
      <c r="F1" s="261"/>
      <c r="G1" s="261"/>
      <c r="H1" s="262"/>
    </row>
    <row r="2" spans="1:8" ht="7.5" customHeight="1">
      <c r="A2" s="39"/>
      <c r="B2" s="39"/>
      <c r="C2" s="39"/>
      <c r="D2" s="39"/>
      <c r="E2" s="39"/>
      <c r="F2" s="39"/>
      <c r="G2" s="39"/>
      <c r="H2" s="39"/>
    </row>
    <row r="3" spans="1:8" ht="19.5" customHeight="1">
      <c r="A3" s="263" t="s">
        <v>119</v>
      </c>
      <c r="B3" s="264"/>
      <c r="C3" s="264"/>
      <c r="D3" s="264"/>
      <c r="E3" s="264"/>
      <c r="F3" s="264"/>
      <c r="G3" s="264"/>
      <c r="H3" s="265"/>
    </row>
    <row r="4" spans="1:8" ht="19.5" customHeight="1">
      <c r="A4" s="358" t="s">
        <v>121</v>
      </c>
      <c r="B4" s="359"/>
      <c r="C4" s="359"/>
      <c r="D4" s="359"/>
      <c r="E4" s="359"/>
      <c r="F4" s="359"/>
      <c r="G4" s="359"/>
      <c r="H4" s="360"/>
    </row>
    <row r="5" spans="1:8" ht="6" customHeight="1">
      <c r="A5" s="41"/>
      <c r="B5" s="40"/>
      <c r="C5" s="40"/>
      <c r="D5" s="40"/>
      <c r="E5" s="40"/>
      <c r="F5" s="40"/>
      <c r="G5" s="40"/>
      <c r="H5" s="40"/>
    </row>
    <row r="6" spans="1:9" s="18" customFormat="1" ht="22.5" customHeight="1">
      <c r="A6" s="362" t="s">
        <v>237</v>
      </c>
      <c r="B6" s="363"/>
      <c r="C6" s="363"/>
      <c r="D6" s="363"/>
      <c r="E6" s="363"/>
      <c r="F6" s="363"/>
      <c r="G6" s="363"/>
      <c r="H6" s="364"/>
      <c r="I6" s="196"/>
    </row>
    <row r="7" spans="1:9" s="18" customFormat="1" ht="22.5" customHeight="1">
      <c r="A7" s="362" t="s">
        <v>238</v>
      </c>
      <c r="B7" s="363"/>
      <c r="C7" s="363"/>
      <c r="D7" s="363"/>
      <c r="E7" s="363"/>
      <c r="F7" s="363"/>
      <c r="G7" s="363"/>
      <c r="H7" s="364"/>
      <c r="I7" s="196"/>
    </row>
    <row r="8" spans="1:8" s="18" customFormat="1" ht="6.75" customHeight="1">
      <c r="A8" s="197"/>
      <c r="B8" s="197"/>
      <c r="C8" s="197"/>
      <c r="D8" s="197"/>
      <c r="E8" s="197"/>
      <c r="F8" s="197"/>
      <c r="G8" s="197"/>
      <c r="H8" s="197"/>
    </row>
    <row r="9" spans="1:9" s="18" customFormat="1" ht="69" customHeight="1">
      <c r="A9" s="198" t="s">
        <v>40</v>
      </c>
      <c r="B9" s="199" t="s">
        <v>41</v>
      </c>
      <c r="C9" s="199" t="s">
        <v>42</v>
      </c>
      <c r="D9" s="199" t="s">
        <v>43</v>
      </c>
      <c r="E9" s="199" t="s">
        <v>44</v>
      </c>
      <c r="F9" s="199" t="s">
        <v>45</v>
      </c>
      <c r="G9" s="199" t="s">
        <v>46</v>
      </c>
      <c r="H9" s="199" t="s">
        <v>47</v>
      </c>
      <c r="I9" s="200"/>
    </row>
    <row r="10" spans="1:9" s="206" customFormat="1" ht="92.25" customHeight="1">
      <c r="A10" s="201" t="s">
        <v>239</v>
      </c>
      <c r="B10" s="202" t="s">
        <v>240</v>
      </c>
      <c r="C10" s="202" t="s">
        <v>241</v>
      </c>
      <c r="D10" s="202" t="s">
        <v>242</v>
      </c>
      <c r="E10" s="203" t="s">
        <v>358</v>
      </c>
      <c r="F10" s="204">
        <v>1.3</v>
      </c>
      <c r="G10" s="202" t="s">
        <v>243</v>
      </c>
      <c r="H10" s="202" t="s">
        <v>244</v>
      </c>
      <c r="I10" s="205"/>
    </row>
    <row r="11" spans="1:9" s="18" customFormat="1" ht="90.75" customHeight="1">
      <c r="A11" s="201" t="s">
        <v>245</v>
      </c>
      <c r="B11" s="202" t="s">
        <v>246</v>
      </c>
      <c r="C11" s="202" t="s">
        <v>241</v>
      </c>
      <c r="D11" s="202" t="s">
        <v>247</v>
      </c>
      <c r="E11" s="204">
        <v>554</v>
      </c>
      <c r="F11" s="204">
        <v>518</v>
      </c>
      <c r="G11" s="202" t="s">
        <v>243</v>
      </c>
      <c r="H11" s="202" t="s">
        <v>248</v>
      </c>
      <c r="I11" s="205"/>
    </row>
    <row r="12" spans="1:9" s="18" customFormat="1" ht="98.25" customHeight="1">
      <c r="A12" s="207" t="s">
        <v>249</v>
      </c>
      <c r="B12" s="202" t="s">
        <v>250</v>
      </c>
      <c r="C12" s="202" t="s">
        <v>251</v>
      </c>
      <c r="D12" s="202" t="s">
        <v>252</v>
      </c>
      <c r="E12" s="204">
        <v>554</v>
      </c>
      <c r="F12" s="204">
        <v>518</v>
      </c>
      <c r="G12" s="202" t="s">
        <v>243</v>
      </c>
      <c r="H12" s="202" t="s">
        <v>248</v>
      </c>
      <c r="I12" s="205"/>
    </row>
    <row r="13" spans="1:9" s="18" customFormat="1" ht="102.75" customHeight="1">
      <c r="A13" s="201" t="s">
        <v>253</v>
      </c>
      <c r="B13" s="202" t="s">
        <v>254</v>
      </c>
      <c r="C13" s="202" t="s">
        <v>251</v>
      </c>
      <c r="D13" s="202" t="s">
        <v>255</v>
      </c>
      <c r="E13" s="203">
        <v>139</v>
      </c>
      <c r="F13" s="204">
        <v>136</v>
      </c>
      <c r="G13" s="202" t="s">
        <v>243</v>
      </c>
      <c r="H13" s="202" t="s">
        <v>248</v>
      </c>
      <c r="I13" s="208"/>
    </row>
    <row r="14" spans="1:9" s="18" customFormat="1" ht="22.5" customHeight="1">
      <c r="A14" s="362" t="s">
        <v>256</v>
      </c>
      <c r="B14" s="363"/>
      <c r="C14" s="363"/>
      <c r="D14" s="363"/>
      <c r="E14" s="363"/>
      <c r="F14" s="363"/>
      <c r="G14" s="363"/>
      <c r="H14" s="364"/>
      <c r="I14" s="196"/>
    </row>
    <row r="15" spans="1:9" s="18" customFormat="1" ht="22.5" customHeight="1">
      <c r="A15" s="362" t="s">
        <v>238</v>
      </c>
      <c r="B15" s="363"/>
      <c r="C15" s="363"/>
      <c r="D15" s="363"/>
      <c r="E15" s="363"/>
      <c r="F15" s="363"/>
      <c r="G15" s="363"/>
      <c r="H15" s="364"/>
      <c r="I15" s="196"/>
    </row>
    <row r="16" spans="1:8" s="18" customFormat="1" ht="6.75" customHeight="1">
      <c r="A16" s="197"/>
      <c r="B16" s="197"/>
      <c r="C16" s="197"/>
      <c r="D16" s="197"/>
      <c r="E16" s="197"/>
      <c r="F16" s="197"/>
      <c r="G16" s="197"/>
      <c r="H16" s="197"/>
    </row>
    <row r="17" spans="1:9" s="18" customFormat="1" ht="69" customHeight="1">
      <c r="A17" s="198" t="s">
        <v>40</v>
      </c>
      <c r="B17" s="199" t="s">
        <v>41</v>
      </c>
      <c r="C17" s="199" t="s">
        <v>42</v>
      </c>
      <c r="D17" s="199" t="s">
        <v>43</v>
      </c>
      <c r="E17" s="199" t="s">
        <v>44</v>
      </c>
      <c r="F17" s="199" t="s">
        <v>45</v>
      </c>
      <c r="G17" s="199" t="s">
        <v>46</v>
      </c>
      <c r="H17" s="199" t="s">
        <v>47</v>
      </c>
      <c r="I17" s="200"/>
    </row>
    <row r="18" spans="1:9" s="206" customFormat="1" ht="92.25" customHeight="1">
      <c r="A18" s="201" t="s">
        <v>239</v>
      </c>
      <c r="B18" s="202" t="s">
        <v>257</v>
      </c>
      <c r="C18" s="202" t="s">
        <v>241</v>
      </c>
      <c r="D18" s="202" t="s">
        <v>258</v>
      </c>
      <c r="E18" s="204">
        <v>4.5</v>
      </c>
      <c r="F18" s="204">
        <v>4.5</v>
      </c>
      <c r="G18" s="202" t="s">
        <v>259</v>
      </c>
      <c r="H18" s="202" t="s">
        <v>260</v>
      </c>
      <c r="I18" s="205"/>
    </row>
    <row r="19" spans="1:9" s="18" customFormat="1" ht="90.75" customHeight="1">
      <c r="A19" s="201" t="s">
        <v>261</v>
      </c>
      <c r="B19" s="202" t="s">
        <v>262</v>
      </c>
      <c r="C19" s="202" t="s">
        <v>251</v>
      </c>
      <c r="D19" s="202" t="s">
        <v>263</v>
      </c>
      <c r="E19" s="209">
        <v>12286</v>
      </c>
      <c r="F19" s="209">
        <v>9182</v>
      </c>
      <c r="G19" s="202" t="s">
        <v>243</v>
      </c>
      <c r="H19" s="202" t="s">
        <v>264</v>
      </c>
      <c r="I19" s="205"/>
    </row>
    <row r="20" spans="1:9" s="18" customFormat="1" ht="98.25" customHeight="1">
      <c r="A20" s="207" t="s">
        <v>265</v>
      </c>
      <c r="B20" s="202" t="s">
        <v>266</v>
      </c>
      <c r="C20" s="202" t="s">
        <v>251</v>
      </c>
      <c r="D20" s="202" t="s">
        <v>263</v>
      </c>
      <c r="E20" s="209">
        <v>12286</v>
      </c>
      <c r="F20" s="209">
        <v>9182</v>
      </c>
      <c r="G20" s="202" t="s">
        <v>243</v>
      </c>
      <c r="H20" s="202" t="s">
        <v>264</v>
      </c>
      <c r="I20" s="205"/>
    </row>
    <row r="21" spans="1:9" s="18" customFormat="1" ht="102.75" customHeight="1">
      <c r="A21" s="201" t="s">
        <v>267</v>
      </c>
      <c r="B21" s="202" t="s">
        <v>268</v>
      </c>
      <c r="C21" s="202" t="s">
        <v>241</v>
      </c>
      <c r="D21" s="202" t="s">
        <v>269</v>
      </c>
      <c r="E21" s="204">
        <v>330</v>
      </c>
      <c r="F21" s="204">
        <v>327</v>
      </c>
      <c r="G21" s="202" t="s">
        <v>243</v>
      </c>
      <c r="H21" s="202" t="s">
        <v>270</v>
      </c>
      <c r="I21" s="208"/>
    </row>
    <row r="22" spans="1:9" s="18" customFormat="1" ht="22.5" customHeight="1">
      <c r="A22" s="362" t="s">
        <v>271</v>
      </c>
      <c r="B22" s="363"/>
      <c r="C22" s="363"/>
      <c r="D22" s="363"/>
      <c r="E22" s="363"/>
      <c r="F22" s="363"/>
      <c r="G22" s="363"/>
      <c r="H22" s="364"/>
      <c r="I22" s="196"/>
    </row>
    <row r="23" spans="1:9" s="18" customFormat="1" ht="22.5" customHeight="1">
      <c r="A23" s="362" t="s">
        <v>238</v>
      </c>
      <c r="B23" s="363"/>
      <c r="C23" s="363"/>
      <c r="D23" s="363"/>
      <c r="E23" s="363"/>
      <c r="F23" s="363"/>
      <c r="G23" s="363"/>
      <c r="H23" s="364"/>
      <c r="I23" s="196"/>
    </row>
    <row r="24" spans="1:8" s="18" customFormat="1" ht="6.75" customHeight="1">
      <c r="A24" s="197"/>
      <c r="B24" s="197"/>
      <c r="C24" s="197"/>
      <c r="D24" s="197"/>
      <c r="E24" s="197"/>
      <c r="F24" s="197"/>
      <c r="G24" s="197"/>
      <c r="H24" s="197"/>
    </row>
    <row r="25" spans="1:9" s="18" customFormat="1" ht="69" customHeight="1">
      <c r="A25" s="198" t="s">
        <v>40</v>
      </c>
      <c r="B25" s="199" t="s">
        <v>41</v>
      </c>
      <c r="C25" s="199" t="s">
        <v>42</v>
      </c>
      <c r="D25" s="199" t="s">
        <v>43</v>
      </c>
      <c r="E25" s="199" t="s">
        <v>44</v>
      </c>
      <c r="F25" s="199" t="s">
        <v>45</v>
      </c>
      <c r="G25" s="199" t="s">
        <v>46</v>
      </c>
      <c r="H25" s="199" t="s">
        <v>47</v>
      </c>
      <c r="I25" s="200"/>
    </row>
    <row r="26" spans="1:9" s="206" customFormat="1" ht="116.25" customHeight="1">
      <c r="A26" s="201" t="s">
        <v>272</v>
      </c>
      <c r="B26" s="202" t="s">
        <v>273</v>
      </c>
      <c r="C26" s="202" t="s">
        <v>274</v>
      </c>
      <c r="D26" s="202" t="s">
        <v>275</v>
      </c>
      <c r="E26" s="210" t="s">
        <v>276</v>
      </c>
      <c r="F26" s="211" t="s">
        <v>277</v>
      </c>
      <c r="G26" s="202" t="s">
        <v>259</v>
      </c>
      <c r="H26" s="212" t="s">
        <v>278</v>
      </c>
      <c r="I26" s="205"/>
    </row>
    <row r="27" spans="1:9" s="18" customFormat="1" ht="110.25" customHeight="1">
      <c r="A27" s="201" t="s">
        <v>279</v>
      </c>
      <c r="B27" s="202" t="s">
        <v>280</v>
      </c>
      <c r="C27" s="202" t="s">
        <v>274</v>
      </c>
      <c r="D27" s="202" t="s">
        <v>281</v>
      </c>
      <c r="E27" s="213" t="s">
        <v>276</v>
      </c>
      <c r="F27" s="211" t="s">
        <v>277</v>
      </c>
      <c r="G27" s="202" t="s">
        <v>259</v>
      </c>
      <c r="H27" s="212" t="s">
        <v>278</v>
      </c>
      <c r="I27" s="205"/>
    </row>
    <row r="28" spans="1:9" s="18" customFormat="1" ht="98.25" customHeight="1">
      <c r="A28" s="207" t="s">
        <v>282</v>
      </c>
      <c r="B28" s="202" t="s">
        <v>283</v>
      </c>
      <c r="C28" s="202" t="s">
        <v>274</v>
      </c>
      <c r="D28" s="202" t="s">
        <v>284</v>
      </c>
      <c r="E28" s="214">
        <v>1.4096</v>
      </c>
      <c r="F28" s="214">
        <v>1.252</v>
      </c>
      <c r="G28" s="202" t="s">
        <v>285</v>
      </c>
      <c r="H28" s="202" t="s">
        <v>286</v>
      </c>
      <c r="I28" s="205"/>
    </row>
    <row r="29" spans="1:9" s="18" customFormat="1" ht="102.75" customHeight="1">
      <c r="A29" s="201" t="s">
        <v>287</v>
      </c>
      <c r="B29" s="202" t="s">
        <v>288</v>
      </c>
      <c r="C29" s="202" t="s">
        <v>289</v>
      </c>
      <c r="D29" s="202" t="s">
        <v>290</v>
      </c>
      <c r="E29" s="215">
        <v>65.33</v>
      </c>
      <c r="F29" s="213"/>
      <c r="G29" s="202" t="s">
        <v>285</v>
      </c>
      <c r="H29" s="202" t="s">
        <v>286</v>
      </c>
      <c r="I29" s="208"/>
    </row>
    <row r="30" spans="1:9" s="18" customFormat="1" ht="22.5" customHeight="1">
      <c r="A30" s="362" t="s">
        <v>291</v>
      </c>
      <c r="B30" s="363"/>
      <c r="C30" s="363"/>
      <c r="D30" s="363"/>
      <c r="E30" s="363"/>
      <c r="F30" s="363"/>
      <c r="G30" s="363"/>
      <c r="H30" s="364"/>
      <c r="I30" s="196"/>
    </row>
    <row r="31" spans="1:9" s="18" customFormat="1" ht="22.5" customHeight="1">
      <c r="A31" s="362" t="s">
        <v>238</v>
      </c>
      <c r="B31" s="363"/>
      <c r="C31" s="363"/>
      <c r="D31" s="363"/>
      <c r="E31" s="363"/>
      <c r="F31" s="363"/>
      <c r="G31" s="363"/>
      <c r="H31" s="364"/>
      <c r="I31" s="196"/>
    </row>
    <row r="32" spans="1:8" s="18" customFormat="1" ht="6.75" customHeight="1">
      <c r="A32" s="197"/>
      <c r="B32" s="197"/>
      <c r="C32" s="197"/>
      <c r="D32" s="197"/>
      <c r="E32" s="197"/>
      <c r="F32" s="197"/>
      <c r="G32" s="197"/>
      <c r="H32" s="197"/>
    </row>
    <row r="33" spans="1:9" s="18" customFormat="1" ht="69" customHeight="1">
      <c r="A33" s="198" t="s">
        <v>40</v>
      </c>
      <c r="B33" s="199" t="s">
        <v>41</v>
      </c>
      <c r="C33" s="199" t="s">
        <v>42</v>
      </c>
      <c r="D33" s="199" t="s">
        <v>43</v>
      </c>
      <c r="E33" s="199" t="s">
        <v>44</v>
      </c>
      <c r="F33" s="199" t="s">
        <v>45</v>
      </c>
      <c r="G33" s="199" t="s">
        <v>46</v>
      </c>
      <c r="H33" s="199" t="s">
        <v>47</v>
      </c>
      <c r="I33" s="200"/>
    </row>
    <row r="34" spans="1:9" s="18" customFormat="1" ht="57.75" customHeight="1">
      <c r="A34" s="207" t="s">
        <v>292</v>
      </c>
      <c r="B34" s="212" t="s">
        <v>293</v>
      </c>
      <c r="C34" s="202"/>
      <c r="D34" s="202"/>
      <c r="E34" s="214"/>
      <c r="F34" s="214"/>
      <c r="G34" s="202"/>
      <c r="H34" s="202"/>
      <c r="I34" s="205"/>
    </row>
    <row r="35" spans="1:9" s="18" customFormat="1" ht="224.25" customHeight="1">
      <c r="A35" s="201" t="s">
        <v>294</v>
      </c>
      <c r="B35" s="212" t="s">
        <v>295</v>
      </c>
      <c r="C35" s="202" t="s">
        <v>296</v>
      </c>
      <c r="D35" s="212" t="s">
        <v>297</v>
      </c>
      <c r="E35" s="216" t="s">
        <v>298</v>
      </c>
      <c r="F35" s="217" t="s">
        <v>299</v>
      </c>
      <c r="G35" s="202" t="s">
        <v>300</v>
      </c>
      <c r="H35" s="202" t="s">
        <v>301</v>
      </c>
      <c r="I35" s="208"/>
    </row>
  </sheetData>
  <sheetProtection/>
  <mergeCells count="11">
    <mergeCell ref="A30:H30"/>
    <mergeCell ref="A3:H3"/>
    <mergeCell ref="A4:H4"/>
    <mergeCell ref="A1:H1"/>
    <mergeCell ref="A6:H6"/>
    <mergeCell ref="A31:H31"/>
    <mergeCell ref="A7:H7"/>
    <mergeCell ref="A14:H14"/>
    <mergeCell ref="A15:H15"/>
    <mergeCell ref="A22:H22"/>
    <mergeCell ref="A23:H23"/>
  </mergeCells>
  <conditionalFormatting sqref="A4:A5">
    <cfRule type="cellIs" priority="1" dxfId="0" operator="equal" stopIfTrue="1">
      <formula>"VAYA A LA HOJA INICIO Y SELECIONE EL PERIODO CORRESPONDIENTE A ESTE INFORME"</formula>
    </cfRule>
  </conditionalFormatting>
  <printOptions horizontalCentered="1"/>
  <pageMargins left="0.3937007874015748" right="0.3937007874015748" top="2.0078740157480315" bottom="0.4724409448818898" header="0.1968503937007874" footer="0.1968503937007874"/>
  <pageSetup horizontalDpi="600" verticalDpi="600" orientation="landscape" scale="69" r:id="rId2"/>
  <headerFooter scaleWithDoc="0">
    <oddHeader>&amp;C&amp;G</oddHeader>
    <oddFooter>&amp;R&amp;"Gotham Rounded Book,Normal"&amp;G</oddFooter>
  </headerFooter>
  <rowBreaks count="3" manualBreakCount="3">
    <brk id="13" max="255" man="1"/>
    <brk id="21" max="255" man="1"/>
    <brk id="29" max="255" man="1"/>
  </rowBreaks>
  <legacyDrawingHF r:id="rId1"/>
</worksheet>
</file>

<file path=xl/worksheets/sheet37.xml><?xml version="1.0" encoding="utf-8"?>
<worksheet xmlns="http://schemas.openxmlformats.org/spreadsheetml/2006/main" xmlns:r="http://schemas.openxmlformats.org/officeDocument/2006/relationships">
  <dimension ref="A1:H39"/>
  <sheetViews>
    <sheetView showGridLines="0" workbookViewId="0" topLeftCell="A4">
      <pane xSplit="1" ySplit="4" topLeftCell="B8" activePane="bottomRight" state="frozen"/>
      <selection pane="topLeft" activeCell="A4" sqref="A4"/>
      <selection pane="topRight" activeCell="B4" sqref="B4"/>
      <selection pane="bottomLeft" activeCell="A8" sqref="A8"/>
      <selection pane="bottomRight" activeCell="B8" sqref="B8"/>
    </sheetView>
  </sheetViews>
  <sheetFormatPr defaultColWidth="11.421875" defaultRowHeight="12.75"/>
  <cols>
    <col min="1" max="1" width="35.7109375" style="1" customWidth="1"/>
    <col min="2" max="2" width="16.28125" style="1" customWidth="1"/>
    <col min="3" max="3" width="16.140625" style="1" bestFit="1" customWidth="1"/>
    <col min="4" max="4" width="19.00390625" style="1" customWidth="1"/>
    <col min="5" max="5" width="15.7109375" style="1" customWidth="1"/>
    <col min="6" max="6" width="45.7109375" style="1" customWidth="1"/>
    <col min="7" max="7" width="11.421875" style="1" customWidth="1"/>
    <col min="8" max="8" width="15.28125" style="1" bestFit="1" customWidth="1"/>
    <col min="9" max="16384" width="11.421875" style="1" customWidth="1"/>
  </cols>
  <sheetData>
    <row r="1" spans="1:6" ht="34.5" customHeight="1">
      <c r="A1" s="260" t="s">
        <v>60</v>
      </c>
      <c r="B1" s="261"/>
      <c r="C1" s="261"/>
      <c r="D1" s="261"/>
      <c r="E1" s="261"/>
      <c r="F1" s="262"/>
    </row>
    <row r="2" ht="5.25" customHeight="1"/>
    <row r="3" spans="1:6" ht="19.5" customHeight="1">
      <c r="A3" s="263" t="str">
        <f>+'ECG-1'!A3:I3</f>
        <v>UNIDAD RESPONSABLE DEL GASTO: 26 PD SP  SERVICIOS DE SALUD PÚBLICA DEL DISTRITO FEDERAL</v>
      </c>
      <c r="B3" s="264"/>
      <c r="C3" s="264"/>
      <c r="D3" s="264"/>
      <c r="E3" s="264"/>
      <c r="F3" s="265"/>
    </row>
    <row r="4" spans="1:6" ht="19.5" customHeight="1">
      <c r="A4" s="263" t="str">
        <f>+'ECG-1'!A4:I4</f>
        <v>PERÍODO: ENERO - SEPTIEMBRE 2015</v>
      </c>
      <c r="B4" s="264"/>
      <c r="C4" s="264"/>
      <c r="D4" s="264"/>
      <c r="E4" s="264"/>
      <c r="F4" s="265"/>
    </row>
    <row r="5" spans="1:7" ht="34.5" customHeight="1">
      <c r="A5" s="371" t="s">
        <v>93</v>
      </c>
      <c r="B5" s="372"/>
      <c r="C5" s="372"/>
      <c r="D5" s="372"/>
      <c r="E5" s="372"/>
      <c r="F5" s="373"/>
      <c r="G5" s="3"/>
    </row>
    <row r="6" spans="1:6" ht="34.5" customHeight="1">
      <c r="A6" s="71" t="s">
        <v>70</v>
      </c>
      <c r="B6" s="366" t="s">
        <v>15</v>
      </c>
      <c r="C6" s="367"/>
      <c r="D6" s="370" t="s">
        <v>71</v>
      </c>
      <c r="E6" s="367"/>
      <c r="F6" s="4" t="s">
        <v>73</v>
      </c>
    </row>
    <row r="7" spans="1:8" ht="18" customHeight="1">
      <c r="A7" s="218">
        <v>3961656461</v>
      </c>
      <c r="B7" s="368">
        <v>5582197007.76</v>
      </c>
      <c r="C7" s="369"/>
      <c r="D7" s="368">
        <f>+B7-A7</f>
        <v>1620540546.7600002</v>
      </c>
      <c r="E7" s="369"/>
      <c r="F7" s="219">
        <f>((B7/A7)-1)*100</f>
        <v>40.90563032694017</v>
      </c>
      <c r="H7" s="251"/>
    </row>
    <row r="8" spans="1:6" ht="9" customHeight="1">
      <c r="A8" s="45"/>
      <c r="B8" s="45"/>
      <c r="C8" s="45"/>
      <c r="D8" s="46"/>
      <c r="E8" s="46"/>
      <c r="F8" s="47"/>
    </row>
    <row r="9" spans="1:6" ht="12" customHeight="1">
      <c r="A9" s="258" t="s">
        <v>99</v>
      </c>
      <c r="B9" s="258" t="s">
        <v>70</v>
      </c>
      <c r="C9" s="258" t="s">
        <v>15</v>
      </c>
      <c r="D9" s="258" t="s">
        <v>39</v>
      </c>
      <c r="E9" s="258" t="s">
        <v>69</v>
      </c>
      <c r="F9" s="92"/>
    </row>
    <row r="10" spans="1:6" ht="12" customHeight="1">
      <c r="A10" s="365"/>
      <c r="B10" s="365"/>
      <c r="C10" s="365"/>
      <c r="D10" s="365"/>
      <c r="E10" s="365"/>
      <c r="F10" s="100" t="s">
        <v>104</v>
      </c>
    </row>
    <row r="11" spans="1:6" ht="12" customHeight="1">
      <c r="A11" s="259"/>
      <c r="B11" s="259"/>
      <c r="C11" s="259"/>
      <c r="D11" s="259"/>
      <c r="E11" s="259"/>
      <c r="F11" s="93"/>
    </row>
    <row r="12" spans="1:6" ht="75" customHeight="1">
      <c r="A12" s="376" t="s">
        <v>302</v>
      </c>
      <c r="B12" s="378"/>
      <c r="C12" s="221">
        <v>71714193.22999999</v>
      </c>
      <c r="D12" s="380" t="s">
        <v>303</v>
      </c>
      <c r="E12" s="230" t="s">
        <v>304</v>
      </c>
      <c r="F12" s="382" t="s">
        <v>305</v>
      </c>
    </row>
    <row r="13" spans="1:6" ht="75" customHeight="1">
      <c r="A13" s="377"/>
      <c r="B13" s="379"/>
      <c r="C13" s="221">
        <v>10012064.2</v>
      </c>
      <c r="D13" s="381"/>
      <c r="E13" s="230" t="s">
        <v>306</v>
      </c>
      <c r="F13" s="383"/>
    </row>
    <row r="14" spans="1:6" ht="78.75" customHeight="1">
      <c r="A14" s="376" t="s">
        <v>307</v>
      </c>
      <c r="B14" s="378"/>
      <c r="C14" s="224">
        <v>6857348.58</v>
      </c>
      <c r="D14" s="380" t="s">
        <v>308</v>
      </c>
      <c r="E14" s="230" t="s">
        <v>304</v>
      </c>
      <c r="F14" s="374" t="s">
        <v>309</v>
      </c>
    </row>
    <row r="15" spans="1:6" ht="78.75" customHeight="1">
      <c r="A15" s="384"/>
      <c r="B15" s="379"/>
      <c r="C15" s="224">
        <v>5852017.42</v>
      </c>
      <c r="D15" s="385"/>
      <c r="E15" s="230" t="s">
        <v>306</v>
      </c>
      <c r="F15" s="375"/>
    </row>
    <row r="16" spans="1:6" ht="180">
      <c r="A16" s="220" t="s">
        <v>310</v>
      </c>
      <c r="B16" s="226"/>
      <c r="C16" s="224">
        <v>9420068.4</v>
      </c>
      <c r="D16" s="222" t="s">
        <v>303</v>
      </c>
      <c r="E16" s="223" t="s">
        <v>304</v>
      </c>
      <c r="F16" s="225" t="s">
        <v>311</v>
      </c>
    </row>
    <row r="17" spans="1:6" ht="120">
      <c r="A17" s="220" t="s">
        <v>312</v>
      </c>
      <c r="B17" s="226"/>
      <c r="C17" s="224">
        <v>32049682.42</v>
      </c>
      <c r="D17" s="222" t="s">
        <v>303</v>
      </c>
      <c r="E17" s="223" t="s">
        <v>306</v>
      </c>
      <c r="F17" s="225" t="s">
        <v>313</v>
      </c>
    </row>
    <row r="18" spans="1:6" ht="42" customHeight="1">
      <c r="A18" s="376" t="s">
        <v>314</v>
      </c>
      <c r="B18" s="386"/>
      <c r="C18" s="224">
        <v>62446750.36999999</v>
      </c>
      <c r="D18" s="380" t="s">
        <v>303</v>
      </c>
      <c r="E18" s="230" t="s">
        <v>304</v>
      </c>
      <c r="F18" s="374" t="s">
        <v>315</v>
      </c>
    </row>
    <row r="19" spans="1:6" ht="42" customHeight="1">
      <c r="A19" s="384"/>
      <c r="B19" s="387"/>
      <c r="C19" s="224">
        <v>16177756.220000003</v>
      </c>
      <c r="D19" s="385"/>
      <c r="E19" s="230" t="s">
        <v>306</v>
      </c>
      <c r="F19" s="375"/>
    </row>
    <row r="20" spans="1:6" ht="56.25" customHeight="1">
      <c r="A20" s="220" t="s">
        <v>316</v>
      </c>
      <c r="B20" s="226"/>
      <c r="C20" s="224">
        <v>727737.42</v>
      </c>
      <c r="D20" s="222" t="s">
        <v>303</v>
      </c>
      <c r="E20" s="223" t="s">
        <v>306</v>
      </c>
      <c r="F20" s="225" t="s">
        <v>317</v>
      </c>
    </row>
    <row r="21" spans="1:6" ht="84">
      <c r="A21" s="220" t="s">
        <v>318</v>
      </c>
      <c r="B21" s="226"/>
      <c r="C21" s="224">
        <v>516430.61</v>
      </c>
      <c r="D21" s="222" t="s">
        <v>303</v>
      </c>
      <c r="E21" s="223" t="s">
        <v>306</v>
      </c>
      <c r="F21" s="225" t="s">
        <v>319</v>
      </c>
    </row>
    <row r="22" spans="1:6" ht="33" customHeight="1">
      <c r="A22" s="376" t="s">
        <v>320</v>
      </c>
      <c r="B22" s="386"/>
      <c r="C22" s="224">
        <v>1313731.72</v>
      </c>
      <c r="D22" s="380" t="s">
        <v>303</v>
      </c>
      <c r="E22" s="230" t="s">
        <v>304</v>
      </c>
      <c r="F22" s="374" t="s">
        <v>321</v>
      </c>
    </row>
    <row r="23" spans="1:6" ht="33" customHeight="1">
      <c r="A23" s="384"/>
      <c r="B23" s="387"/>
      <c r="C23" s="224">
        <v>230595.08</v>
      </c>
      <c r="D23" s="385"/>
      <c r="E23" s="230" t="s">
        <v>306</v>
      </c>
      <c r="F23" s="375"/>
    </row>
    <row r="24" spans="1:6" ht="60">
      <c r="A24" s="220" t="s">
        <v>322</v>
      </c>
      <c r="B24" s="226"/>
      <c r="C24" s="224">
        <v>1727036.1199999999</v>
      </c>
      <c r="D24" s="222" t="s">
        <v>303</v>
      </c>
      <c r="E24" s="223" t="s">
        <v>304</v>
      </c>
      <c r="F24" s="225" t="s">
        <v>323</v>
      </c>
    </row>
    <row r="25" spans="1:6" ht="40.5" customHeight="1">
      <c r="A25" s="376" t="s">
        <v>324</v>
      </c>
      <c r="B25" s="386"/>
      <c r="C25" s="224">
        <v>41721036.03</v>
      </c>
      <c r="D25" s="380" t="s">
        <v>308</v>
      </c>
      <c r="E25" s="230" t="s">
        <v>304</v>
      </c>
      <c r="F25" s="374" t="s">
        <v>325</v>
      </c>
    </row>
    <row r="26" spans="1:6" ht="40.5" customHeight="1">
      <c r="A26" s="384"/>
      <c r="B26" s="387"/>
      <c r="C26" s="224">
        <v>8381113.9</v>
      </c>
      <c r="D26" s="385"/>
      <c r="E26" s="230" t="s">
        <v>306</v>
      </c>
      <c r="F26" s="375"/>
    </row>
    <row r="27" spans="1:6" ht="71.25" customHeight="1">
      <c r="A27" s="376" t="s">
        <v>326</v>
      </c>
      <c r="B27" s="386"/>
      <c r="C27" s="224">
        <v>490480085.2099999</v>
      </c>
      <c r="D27" s="380" t="s">
        <v>303</v>
      </c>
      <c r="E27" s="230" t="s">
        <v>304</v>
      </c>
      <c r="F27" s="374" t="s">
        <v>327</v>
      </c>
    </row>
    <row r="28" spans="1:6" ht="71.25" customHeight="1">
      <c r="A28" s="384"/>
      <c r="B28" s="387"/>
      <c r="C28" s="224">
        <v>35590555.099999994</v>
      </c>
      <c r="D28" s="385"/>
      <c r="E28" s="230" t="s">
        <v>306</v>
      </c>
      <c r="F28" s="375"/>
    </row>
    <row r="29" spans="1:6" ht="82.5" customHeight="1">
      <c r="A29" s="380" t="s">
        <v>328</v>
      </c>
      <c r="B29" s="226"/>
      <c r="C29" s="224">
        <v>797791093</v>
      </c>
      <c r="D29" s="380" t="s">
        <v>303</v>
      </c>
      <c r="E29" s="223" t="s">
        <v>304</v>
      </c>
      <c r="F29" s="374" t="s">
        <v>329</v>
      </c>
    </row>
    <row r="30" spans="1:6" ht="82.5" customHeight="1">
      <c r="A30" s="385"/>
      <c r="B30" s="226"/>
      <c r="C30" s="224">
        <v>12208907</v>
      </c>
      <c r="D30" s="385"/>
      <c r="E30" s="223" t="s">
        <v>306</v>
      </c>
      <c r="F30" s="375"/>
    </row>
    <row r="31" spans="1:6" ht="41.25" customHeight="1">
      <c r="A31" s="376" t="s">
        <v>330</v>
      </c>
      <c r="B31" s="386"/>
      <c r="C31" s="224">
        <v>77135.44</v>
      </c>
      <c r="D31" s="380" t="s">
        <v>308</v>
      </c>
      <c r="E31" s="230" t="s">
        <v>304</v>
      </c>
      <c r="F31" s="374" t="s">
        <v>331</v>
      </c>
    </row>
    <row r="32" spans="1:6" ht="41.25" customHeight="1">
      <c r="A32" s="384"/>
      <c r="B32" s="387"/>
      <c r="C32" s="224">
        <v>461239.02999999997</v>
      </c>
      <c r="D32" s="385"/>
      <c r="E32" s="230" t="s">
        <v>306</v>
      </c>
      <c r="F32" s="375"/>
    </row>
    <row r="33" spans="1:6" ht="84">
      <c r="A33" s="227" t="s">
        <v>332</v>
      </c>
      <c r="B33" s="228"/>
      <c r="C33" s="224">
        <v>4993245.12</v>
      </c>
      <c r="D33" s="229" t="s">
        <v>303</v>
      </c>
      <c r="E33" s="230" t="s">
        <v>304</v>
      </c>
      <c r="F33" s="231" t="s">
        <v>333</v>
      </c>
    </row>
    <row r="34" spans="1:6" ht="41.25" customHeight="1">
      <c r="A34" s="376" t="s">
        <v>391</v>
      </c>
      <c r="B34" s="386"/>
      <c r="C34" s="224">
        <v>4641995</v>
      </c>
      <c r="D34" s="380" t="s">
        <v>303</v>
      </c>
      <c r="E34" s="230" t="s">
        <v>304</v>
      </c>
      <c r="F34" s="374"/>
    </row>
    <row r="35" spans="1:6" ht="41.25" customHeight="1">
      <c r="A35" s="384"/>
      <c r="B35" s="387"/>
      <c r="C35" s="224">
        <v>64612</v>
      </c>
      <c r="D35" s="385"/>
      <c r="E35" s="230" t="s">
        <v>306</v>
      </c>
      <c r="F35" s="375"/>
    </row>
    <row r="36" spans="1:6" ht="41.25" customHeight="1">
      <c r="A36" s="220" t="s">
        <v>392</v>
      </c>
      <c r="B36" s="226"/>
      <c r="C36" s="224">
        <v>4971373.1</v>
      </c>
      <c r="D36" s="222" t="s">
        <v>303</v>
      </c>
      <c r="E36" s="223" t="s">
        <v>304</v>
      </c>
      <c r="F36" s="225"/>
    </row>
    <row r="37" spans="1:6" ht="41.25" customHeight="1">
      <c r="A37" s="220" t="s">
        <v>393</v>
      </c>
      <c r="B37" s="226"/>
      <c r="C37" s="224">
        <v>112745.04</v>
      </c>
      <c r="D37" s="222" t="s">
        <v>303</v>
      </c>
      <c r="E37" s="223" t="s">
        <v>304</v>
      </c>
      <c r="F37" s="225"/>
    </row>
    <row r="38" spans="1:6" ht="13.5">
      <c r="A38" s="232"/>
      <c r="B38" s="233"/>
      <c r="C38" s="234"/>
      <c r="D38" s="233"/>
      <c r="E38" s="233"/>
      <c r="F38" s="235"/>
    </row>
    <row r="39" spans="1:6" ht="13.5">
      <c r="A39" s="388" t="s">
        <v>123</v>
      </c>
      <c r="B39" s="389"/>
      <c r="C39" s="236">
        <f>SUM(C12:C38)</f>
        <v>1620540546.7599998</v>
      </c>
      <c r="D39" s="237"/>
      <c r="E39" s="237"/>
      <c r="F39" s="238"/>
    </row>
  </sheetData>
  <sheetProtection/>
  <mergeCells count="49">
    <mergeCell ref="B34:B35"/>
    <mergeCell ref="D34:D35"/>
    <mergeCell ref="F34:F35"/>
    <mergeCell ref="A31:A32"/>
    <mergeCell ref="B31:B32"/>
    <mergeCell ref="D31:D32"/>
    <mergeCell ref="F31:F32"/>
    <mergeCell ref="A39:B39"/>
    <mergeCell ref="A25:A26"/>
    <mergeCell ref="B25:B26"/>
    <mergeCell ref="D25:D26"/>
    <mergeCell ref="F25:F26"/>
    <mergeCell ref="A27:A28"/>
    <mergeCell ref="A29:A30"/>
    <mergeCell ref="D29:D30"/>
    <mergeCell ref="F29:F30"/>
    <mergeCell ref="A34:A35"/>
    <mergeCell ref="A18:A19"/>
    <mergeCell ref="B18:B19"/>
    <mergeCell ref="D18:D19"/>
    <mergeCell ref="F18:F19"/>
    <mergeCell ref="A22:A23"/>
    <mergeCell ref="B22:B23"/>
    <mergeCell ref="D22:D23"/>
    <mergeCell ref="B14:B15"/>
    <mergeCell ref="D14:D15"/>
    <mergeCell ref="F14:F15"/>
    <mergeCell ref="B27:B28"/>
    <mergeCell ref="D27:D28"/>
    <mergeCell ref="F27:F28"/>
    <mergeCell ref="A1:F1"/>
    <mergeCell ref="A3:F3"/>
    <mergeCell ref="A4:F4"/>
    <mergeCell ref="A5:F5"/>
    <mergeCell ref="F22:F23"/>
    <mergeCell ref="A12:A13"/>
    <mergeCell ref="B12:B13"/>
    <mergeCell ref="D12:D13"/>
    <mergeCell ref="F12:F13"/>
    <mergeCell ref="A14:A15"/>
    <mergeCell ref="A9:A11"/>
    <mergeCell ref="B9:B11"/>
    <mergeCell ref="C9:C11"/>
    <mergeCell ref="D9:D11"/>
    <mergeCell ref="E9:E11"/>
    <mergeCell ref="B6:C6"/>
    <mergeCell ref="B7:C7"/>
    <mergeCell ref="D6:E6"/>
    <mergeCell ref="D7:E7"/>
  </mergeCells>
  <conditionalFormatting sqref="A4">
    <cfRule type="cellIs" priority="1" dxfId="0" operator="equal" stopIfTrue="1">
      <formula>"VAYA A LA HOJA INICIO Y SELECIONE EL PERIODO CORRESPONDIENTE A ESTE INFORME"</formula>
    </cfRule>
  </conditionalFormatting>
  <printOptions horizontalCentered="1"/>
  <pageMargins left="0.3937007874015748" right="0.3937007874015748" top="2.0078740157480315" bottom="0.4724409448818898" header="0.1968503937007874" footer="0.1968503937007874"/>
  <pageSetup horizontalDpi="600" verticalDpi="600" orientation="landscape" scale="85" r:id="rId2"/>
  <headerFooter scaleWithDoc="0">
    <oddHeader>&amp;C&amp;G</oddHeader>
    <oddFooter>&amp;R&amp;"Gotham Rounded Book,Normal"&amp;G</oddFooter>
  </headerFooter>
  <legacyDrawingHF r:id="rId1"/>
</worksheet>
</file>

<file path=xl/worksheets/sheet38.xml><?xml version="1.0" encoding="utf-8"?>
<worksheet xmlns="http://schemas.openxmlformats.org/spreadsheetml/2006/main" xmlns:r="http://schemas.openxmlformats.org/officeDocument/2006/relationships">
  <dimension ref="A1:F34"/>
  <sheetViews>
    <sheetView showGridLines="0" workbookViewId="0" topLeftCell="A1">
      <selection activeCell="A1" sqref="A1:F1"/>
    </sheetView>
  </sheetViews>
  <sheetFormatPr defaultColWidth="11.421875" defaultRowHeight="12.75"/>
  <cols>
    <col min="1" max="1" width="35.7109375" style="1" customWidth="1"/>
    <col min="2" max="2" width="15.28125" style="1" customWidth="1"/>
    <col min="3" max="4" width="16.140625" style="1" customWidth="1"/>
    <col min="5" max="5" width="17.28125" style="1" customWidth="1"/>
    <col min="6" max="6" width="45.7109375" style="1" customWidth="1"/>
    <col min="7" max="16384" width="11.421875" style="1" customWidth="1"/>
  </cols>
  <sheetData>
    <row r="1" spans="1:6" ht="34.5" customHeight="1">
      <c r="A1" s="260" t="s">
        <v>56</v>
      </c>
      <c r="B1" s="261"/>
      <c r="C1" s="261"/>
      <c r="D1" s="261"/>
      <c r="E1" s="261"/>
      <c r="F1" s="262"/>
    </row>
    <row r="2" ht="6.75" customHeight="1"/>
    <row r="3" spans="1:6" ht="19.5" customHeight="1">
      <c r="A3" s="263" t="str">
        <f>+'ECG-1'!A3:I3</f>
        <v>UNIDAD RESPONSABLE DEL GASTO: 26 PD SP  SERVICIOS DE SALUD PÚBLICA DEL DISTRITO FEDERAL</v>
      </c>
      <c r="B3" s="264"/>
      <c r="C3" s="264"/>
      <c r="D3" s="264"/>
      <c r="E3" s="264"/>
      <c r="F3" s="265"/>
    </row>
    <row r="4" spans="1:6" ht="19.5" customHeight="1">
      <c r="A4" s="263" t="str">
        <f>+'ECG-1'!A4:I4</f>
        <v>PERÍODO: ENERO - SEPTIEMBRE 2015</v>
      </c>
      <c r="B4" s="264"/>
      <c r="C4" s="264"/>
      <c r="D4" s="264"/>
      <c r="E4" s="264"/>
      <c r="F4" s="265"/>
    </row>
    <row r="5" spans="1:6" ht="24.75" customHeight="1">
      <c r="A5" s="258" t="s">
        <v>72</v>
      </c>
      <c r="B5" s="279" t="s">
        <v>11</v>
      </c>
      <c r="C5" s="390"/>
      <c r="D5" s="279" t="s">
        <v>94</v>
      </c>
      <c r="E5" s="390"/>
      <c r="F5" s="258" t="s">
        <v>5</v>
      </c>
    </row>
    <row r="6" spans="1:6" ht="19.5" customHeight="1">
      <c r="A6" s="259"/>
      <c r="B6" s="101" t="s">
        <v>79</v>
      </c>
      <c r="C6" s="101" t="s">
        <v>12</v>
      </c>
      <c r="D6" s="86" t="s">
        <v>102</v>
      </c>
      <c r="E6" s="86" t="s">
        <v>8</v>
      </c>
      <c r="F6" s="259"/>
    </row>
    <row r="7" spans="1:6" ht="15" customHeight="1">
      <c r="A7" s="44"/>
      <c r="B7" s="44"/>
      <c r="C7" s="44"/>
      <c r="D7" s="44"/>
      <c r="E7" s="44"/>
      <c r="F7" s="44"/>
    </row>
    <row r="8" spans="1:6" ht="27" customHeight="1">
      <c r="A8" s="244" t="s">
        <v>334</v>
      </c>
      <c r="B8" s="244"/>
      <c r="C8" s="244"/>
      <c r="D8" s="252">
        <v>13045240</v>
      </c>
      <c r="E8" s="253">
        <v>1098200</v>
      </c>
      <c r="F8" s="239"/>
    </row>
    <row r="9" spans="1:6" ht="31.5" customHeight="1">
      <c r="A9" s="244" t="s">
        <v>394</v>
      </c>
      <c r="B9" s="244"/>
      <c r="C9" s="244"/>
      <c r="D9" s="253">
        <v>185000</v>
      </c>
      <c r="E9" s="253">
        <v>185000</v>
      </c>
      <c r="F9" s="239"/>
    </row>
    <row r="10" spans="1:6" ht="27.75" customHeight="1">
      <c r="A10" s="244" t="s">
        <v>334</v>
      </c>
      <c r="B10" s="244"/>
      <c r="C10" s="244"/>
      <c r="D10" s="253">
        <v>122680</v>
      </c>
      <c r="E10" s="253">
        <v>0</v>
      </c>
      <c r="F10" s="239"/>
    </row>
    <row r="11" spans="1:6" ht="33.75" customHeight="1">
      <c r="A11" s="244" t="s">
        <v>395</v>
      </c>
      <c r="B11" s="244"/>
      <c r="C11" s="245"/>
      <c r="D11" s="253">
        <v>245690</v>
      </c>
      <c r="E11" s="253">
        <v>0</v>
      </c>
      <c r="F11" s="239"/>
    </row>
    <row r="12" spans="1:6" ht="15" customHeight="1">
      <c r="A12" s="244"/>
      <c r="B12" s="244"/>
      <c r="C12" s="244"/>
      <c r="D12" s="247"/>
      <c r="E12" s="247"/>
      <c r="F12" s="239"/>
    </row>
    <row r="13" spans="1:6" ht="15" customHeight="1">
      <c r="A13" s="244"/>
      <c r="B13" s="244"/>
      <c r="C13" s="244"/>
      <c r="D13" s="247"/>
      <c r="E13" s="247"/>
      <c r="F13" s="239"/>
    </row>
    <row r="14" spans="1:6" ht="15" customHeight="1">
      <c r="A14" s="244"/>
      <c r="B14" s="244"/>
      <c r="C14" s="244"/>
      <c r="D14" s="247"/>
      <c r="E14" s="247"/>
      <c r="F14" s="239"/>
    </row>
    <row r="15" spans="1:6" ht="15" customHeight="1">
      <c r="A15" s="244"/>
      <c r="B15" s="244"/>
      <c r="C15" s="244"/>
      <c r="D15" s="247"/>
      <c r="E15" s="247"/>
      <c r="F15" s="239"/>
    </row>
    <row r="16" spans="1:6" ht="15" customHeight="1">
      <c r="A16" s="244"/>
      <c r="B16" s="244"/>
      <c r="C16" s="244"/>
      <c r="D16" s="247"/>
      <c r="E16" s="247"/>
      <c r="F16" s="239"/>
    </row>
    <row r="17" spans="1:6" ht="15" customHeight="1">
      <c r="A17" s="244"/>
      <c r="B17" s="244"/>
      <c r="C17" s="244"/>
      <c r="D17" s="247"/>
      <c r="E17" s="247"/>
      <c r="F17" s="239"/>
    </row>
    <row r="18" spans="1:6" ht="15" customHeight="1">
      <c r="A18" s="244"/>
      <c r="B18" s="244"/>
      <c r="C18" s="244"/>
      <c r="D18" s="247"/>
      <c r="E18" s="247"/>
      <c r="F18" s="239"/>
    </row>
    <row r="19" spans="1:6" ht="15" customHeight="1">
      <c r="A19" s="244"/>
      <c r="B19" s="244"/>
      <c r="C19" s="244"/>
      <c r="D19" s="247"/>
      <c r="E19" s="247"/>
      <c r="F19" s="239"/>
    </row>
    <row r="20" spans="1:6" ht="15" customHeight="1">
      <c r="A20" s="244"/>
      <c r="B20" s="244"/>
      <c r="C20" s="244"/>
      <c r="D20" s="247"/>
      <c r="E20" s="247"/>
      <c r="F20" s="239"/>
    </row>
    <row r="21" spans="1:6" ht="15" customHeight="1">
      <c r="A21" s="244"/>
      <c r="B21" s="244"/>
      <c r="C21" s="244"/>
      <c r="D21" s="247"/>
      <c r="E21" s="247"/>
      <c r="F21" s="239"/>
    </row>
    <row r="22" spans="1:6" ht="15" customHeight="1">
      <c r="A22" s="244"/>
      <c r="B22" s="244"/>
      <c r="C22" s="244"/>
      <c r="D22" s="247"/>
      <c r="E22" s="247"/>
      <c r="F22" s="239"/>
    </row>
    <row r="23" spans="1:6" ht="15" customHeight="1">
      <c r="A23" s="244"/>
      <c r="B23" s="244"/>
      <c r="C23" s="244"/>
      <c r="D23" s="247"/>
      <c r="E23" s="247"/>
      <c r="F23" s="239"/>
    </row>
    <row r="24" spans="1:6" ht="15" customHeight="1">
      <c r="A24" s="244"/>
      <c r="B24" s="244"/>
      <c r="C24" s="244"/>
      <c r="D24" s="247"/>
      <c r="E24" s="247"/>
      <c r="F24" s="239"/>
    </row>
    <row r="25" spans="1:6" ht="15" customHeight="1">
      <c r="A25" s="246"/>
      <c r="B25" s="246"/>
      <c r="C25" s="246"/>
      <c r="D25" s="248"/>
      <c r="E25" s="248"/>
      <c r="F25" s="241"/>
    </row>
    <row r="26" spans="1:6" ht="15" customHeight="1">
      <c r="A26" s="246"/>
      <c r="B26" s="246"/>
      <c r="C26" s="246"/>
      <c r="D26" s="248"/>
      <c r="E26" s="248"/>
      <c r="F26" s="241"/>
    </row>
    <row r="27" spans="1:6" ht="15" customHeight="1">
      <c r="A27" s="246"/>
      <c r="B27" s="246"/>
      <c r="C27" s="246"/>
      <c r="D27" s="248"/>
      <c r="E27" s="248"/>
      <c r="F27" s="241"/>
    </row>
    <row r="28" spans="1:6" ht="15" customHeight="1">
      <c r="A28" s="246"/>
      <c r="B28" s="246"/>
      <c r="C28" s="246"/>
      <c r="D28" s="248"/>
      <c r="E28" s="248"/>
      <c r="F28" s="241"/>
    </row>
    <row r="29" spans="1:6" ht="15" customHeight="1">
      <c r="A29" s="242" t="s">
        <v>123</v>
      </c>
      <c r="B29" s="240"/>
      <c r="C29" s="240"/>
      <c r="D29" s="249">
        <f>SUBTOTAL(9,D8:D28)</f>
        <v>13598610</v>
      </c>
      <c r="E29" s="249">
        <f>SUBTOTAL(9,E8:E28)</f>
        <v>1283200</v>
      </c>
      <c r="F29" s="241"/>
    </row>
    <row r="30" spans="1:6" ht="15" customHeight="1">
      <c r="A30" s="242"/>
      <c r="B30" s="242"/>
      <c r="C30" s="242"/>
      <c r="D30" s="242"/>
      <c r="E30" s="242"/>
      <c r="F30" s="243"/>
    </row>
    <row r="31" spans="1:5" ht="13.5">
      <c r="A31" s="12"/>
      <c r="B31" s="27"/>
      <c r="C31" s="27"/>
      <c r="D31" s="27"/>
      <c r="E31" s="27"/>
    </row>
    <row r="33" spans="1:6" ht="13.5">
      <c r="A33" s="5"/>
      <c r="C33" s="6"/>
      <c r="D33" s="6"/>
      <c r="F33" s="6"/>
    </row>
    <row r="34" spans="1:6" ht="13.5">
      <c r="A34" s="7"/>
      <c r="C34" s="8"/>
      <c r="D34" s="8"/>
      <c r="F34" s="8"/>
    </row>
  </sheetData>
  <sheetProtection/>
  <mergeCells count="7">
    <mergeCell ref="A5:A6"/>
    <mergeCell ref="B5:C5"/>
    <mergeCell ref="F5:F6"/>
    <mergeCell ref="A1:F1"/>
    <mergeCell ref="A3:F3"/>
    <mergeCell ref="A4:F4"/>
    <mergeCell ref="D5:E5"/>
  </mergeCells>
  <conditionalFormatting sqref="A4">
    <cfRule type="cellIs" priority="1" dxfId="0" operator="equal" stopIfTrue="1">
      <formula>"VAYA A LA HOJA INICIO Y SELECIONE EL PERIODO CORRESPONDIENTE A ESTE INFORME"</formula>
    </cfRule>
  </conditionalFormatting>
  <printOptions horizontalCentered="1"/>
  <pageMargins left="0.3937007874015748" right="0.3937007874015748" top="1.6535433070866143" bottom="0.4724409448818898" header="0.1968503937007874" footer="0.1968503937007874"/>
  <pageSetup horizontalDpi="600" verticalDpi="600" orientation="landscape" scale="70" r:id="rId2"/>
  <headerFooter scaleWithDoc="0">
    <oddHeader>&amp;C&amp;G</oddHeader>
    <oddFooter>&amp;R&amp;"Gotham Rounded Book,Normal"&amp;G</oddFooter>
  </headerFooter>
  <legacyDrawingHF r:id="rId1"/>
</worksheet>
</file>

<file path=xl/worksheets/sheet39.xml><?xml version="1.0" encoding="utf-8"?>
<worksheet xmlns="http://schemas.openxmlformats.org/spreadsheetml/2006/main" xmlns:r="http://schemas.openxmlformats.org/officeDocument/2006/relationships">
  <dimension ref="A1:F28"/>
  <sheetViews>
    <sheetView showGridLines="0" workbookViewId="0" topLeftCell="A1">
      <selection activeCell="A1" sqref="A1:F1"/>
    </sheetView>
  </sheetViews>
  <sheetFormatPr defaultColWidth="11.421875" defaultRowHeight="12.75"/>
  <cols>
    <col min="1" max="1" width="40.7109375" style="1" customWidth="1"/>
    <col min="2" max="5" width="13.7109375" style="1" customWidth="1"/>
    <col min="6" max="6" width="45.7109375" style="1" customWidth="1"/>
    <col min="7" max="16384" width="11.421875" style="1" customWidth="1"/>
  </cols>
  <sheetData>
    <row r="1" spans="1:6" ht="34.5" customHeight="1">
      <c r="A1" s="260" t="s">
        <v>57</v>
      </c>
      <c r="B1" s="261"/>
      <c r="C1" s="261"/>
      <c r="D1" s="261"/>
      <c r="E1" s="261"/>
      <c r="F1" s="262"/>
    </row>
    <row r="2" ht="6.75" customHeight="1"/>
    <row r="3" spans="1:6" ht="19.5" customHeight="1">
      <c r="A3" s="263" t="str">
        <f>+'ECG-1'!A3:I3</f>
        <v>UNIDAD RESPONSABLE DEL GASTO: 26 PD SP  SERVICIOS DE SALUD PÚBLICA DEL DISTRITO FEDERAL</v>
      </c>
      <c r="B3" s="264"/>
      <c r="C3" s="264"/>
      <c r="D3" s="264"/>
      <c r="E3" s="264"/>
      <c r="F3" s="265"/>
    </row>
    <row r="4" spans="1:6" ht="19.5" customHeight="1">
      <c r="A4" s="263" t="str">
        <f>+'ECG-1'!A4:I4</f>
        <v>PERÍODO: ENERO - SEPTIEMBRE 2015</v>
      </c>
      <c r="B4" s="264"/>
      <c r="C4" s="264"/>
      <c r="D4" s="264"/>
      <c r="E4" s="264"/>
      <c r="F4" s="265"/>
    </row>
    <row r="5" spans="1:6" ht="24.75" customHeight="1">
      <c r="A5" s="258" t="s">
        <v>22</v>
      </c>
      <c r="B5" s="279" t="s">
        <v>95</v>
      </c>
      <c r="C5" s="280"/>
      <c r="D5" s="280"/>
      <c r="E5" s="390"/>
      <c r="F5" s="258" t="s">
        <v>14</v>
      </c>
    </row>
    <row r="6" spans="1:6" ht="29.25" customHeight="1">
      <c r="A6" s="259"/>
      <c r="B6" s="101" t="s">
        <v>25</v>
      </c>
      <c r="C6" s="101" t="s">
        <v>24</v>
      </c>
      <c r="D6" s="101" t="s">
        <v>21</v>
      </c>
      <c r="E6" s="101" t="s">
        <v>23</v>
      </c>
      <c r="F6" s="259"/>
    </row>
    <row r="7" spans="1:6" ht="18" customHeight="1">
      <c r="A7" s="44"/>
      <c r="B7" s="44"/>
      <c r="C7" s="44"/>
      <c r="D7" s="44"/>
      <c r="E7" s="44"/>
      <c r="F7" s="44"/>
    </row>
    <row r="8" spans="1:6" ht="18" customHeight="1">
      <c r="A8" s="58"/>
      <c r="B8" s="58"/>
      <c r="C8" s="58"/>
      <c r="D8" s="58"/>
      <c r="E8" s="58"/>
      <c r="F8" s="56"/>
    </row>
    <row r="9" spans="1:6" ht="18" customHeight="1">
      <c r="A9" s="58"/>
      <c r="B9" s="58"/>
      <c r="C9" s="58"/>
      <c r="D9" s="58"/>
      <c r="E9" s="58"/>
      <c r="F9" s="56"/>
    </row>
    <row r="10" spans="1:6" ht="18" customHeight="1">
      <c r="A10" s="58"/>
      <c r="B10" s="58"/>
      <c r="C10" s="58"/>
      <c r="D10" s="58"/>
      <c r="E10" s="58"/>
      <c r="F10" s="56"/>
    </row>
    <row r="11" spans="1:6" ht="18" customHeight="1">
      <c r="A11" s="58"/>
      <c r="B11" s="58"/>
      <c r="C11" s="58"/>
      <c r="D11" s="58"/>
      <c r="E11" s="58"/>
      <c r="F11" s="56"/>
    </row>
    <row r="12" spans="1:6" ht="18" customHeight="1">
      <c r="A12" s="58"/>
      <c r="B12" s="58"/>
      <c r="C12" s="58"/>
      <c r="D12" s="58"/>
      <c r="E12" s="58"/>
      <c r="F12" s="56"/>
    </row>
    <row r="13" spans="1:6" ht="18" customHeight="1">
      <c r="A13" s="58"/>
      <c r="B13" s="58"/>
      <c r="C13" s="58"/>
      <c r="D13" s="58"/>
      <c r="E13" s="58"/>
      <c r="F13" s="56"/>
    </row>
    <row r="14" spans="1:6" ht="18" customHeight="1">
      <c r="A14" s="58"/>
      <c r="B14" s="58"/>
      <c r="C14" s="58"/>
      <c r="D14" s="58"/>
      <c r="E14" s="58"/>
      <c r="F14" s="56"/>
    </row>
    <row r="15" spans="1:6" ht="18" customHeight="1">
      <c r="A15" s="58"/>
      <c r="B15" s="58"/>
      <c r="C15" s="58"/>
      <c r="D15" s="58"/>
      <c r="E15" s="58"/>
      <c r="F15" s="56"/>
    </row>
    <row r="16" spans="1:6" ht="18" customHeight="1">
      <c r="A16" s="53"/>
      <c r="B16" s="53"/>
      <c r="C16" s="53"/>
      <c r="D16" s="53"/>
      <c r="E16" s="53"/>
      <c r="F16" s="55"/>
    </row>
    <row r="17" spans="1:6" ht="18" customHeight="1">
      <c r="A17" s="53"/>
      <c r="B17" s="53"/>
      <c r="C17" s="53"/>
      <c r="D17" s="53"/>
      <c r="E17" s="53"/>
      <c r="F17" s="55"/>
    </row>
    <row r="18" spans="1:6" ht="18" customHeight="1">
      <c r="A18" s="53"/>
      <c r="B18" s="53"/>
      <c r="C18" s="53"/>
      <c r="D18" s="53"/>
      <c r="E18" s="53"/>
      <c r="F18" s="55"/>
    </row>
    <row r="19" spans="1:6" ht="18" customHeight="1">
      <c r="A19" s="53"/>
      <c r="B19" s="53"/>
      <c r="C19" s="53"/>
      <c r="D19" s="53"/>
      <c r="E19" s="53"/>
      <c r="F19" s="55"/>
    </row>
    <row r="20" spans="1:6" ht="18" customHeight="1">
      <c r="A20" s="53"/>
      <c r="B20" s="53"/>
      <c r="C20" s="53"/>
      <c r="D20" s="53"/>
      <c r="E20" s="53"/>
      <c r="F20" s="55"/>
    </row>
    <row r="21" spans="1:6" ht="18" customHeight="1">
      <c r="A21" s="53"/>
      <c r="B21" s="53"/>
      <c r="C21" s="53"/>
      <c r="D21" s="53"/>
      <c r="E21" s="53"/>
      <c r="F21" s="55"/>
    </row>
    <row r="22" spans="1:6" ht="18" customHeight="1">
      <c r="A22" s="53"/>
      <c r="B22" s="53"/>
      <c r="C22" s="53"/>
      <c r="D22" s="53"/>
      <c r="E22" s="53"/>
      <c r="F22" s="55"/>
    </row>
    <row r="23" spans="1:6" ht="18" customHeight="1">
      <c r="A23" s="53"/>
      <c r="B23" s="53"/>
      <c r="C23" s="53"/>
      <c r="D23" s="53"/>
      <c r="E23" s="53"/>
      <c r="F23" s="55"/>
    </row>
    <row r="24" spans="1:6" ht="18" customHeight="1">
      <c r="A24" s="53"/>
      <c r="B24" s="53"/>
      <c r="C24" s="53"/>
      <c r="D24" s="53"/>
      <c r="E24" s="53"/>
      <c r="F24" s="55"/>
    </row>
    <row r="25" spans="1:6" ht="18" customHeight="1">
      <c r="A25" s="57" t="s">
        <v>123</v>
      </c>
      <c r="B25" s="53"/>
      <c r="C25" s="53"/>
      <c r="D25" s="53"/>
      <c r="E25" s="53"/>
      <c r="F25" s="55"/>
    </row>
    <row r="26" spans="1:5" ht="13.5">
      <c r="A26" s="12"/>
      <c r="B26" s="27"/>
      <c r="C26" s="27"/>
      <c r="D26" s="27"/>
      <c r="E26" s="27"/>
    </row>
    <row r="27" spans="1:6" ht="13.5">
      <c r="A27" s="5"/>
      <c r="D27" s="6"/>
      <c r="F27" s="6"/>
    </row>
    <row r="28" spans="1:6" ht="13.5">
      <c r="A28" s="7"/>
      <c r="D28" s="8"/>
      <c r="F28" s="8"/>
    </row>
  </sheetData>
  <sheetProtection/>
  <mergeCells count="6">
    <mergeCell ref="A5:A6"/>
    <mergeCell ref="F5:F6"/>
    <mergeCell ref="A1:F1"/>
    <mergeCell ref="A3:F3"/>
    <mergeCell ref="A4:F4"/>
    <mergeCell ref="B5:E5"/>
  </mergeCells>
  <printOptions horizontalCentered="1"/>
  <pageMargins left="0.3937007874015748" right="0.3937007874015748" top="1.968503937007874" bottom="0.4724409448818898" header="0.1968503937007874" footer="0.1968503937007874"/>
  <pageSetup horizontalDpi="600" verticalDpi="600" orientation="landscape" scale="85" r:id="rId3"/>
  <headerFooter scaleWithDoc="0">
    <oddHeader>&amp;C&amp;G</oddHeader>
    <oddFooter>&amp;R&amp;"Gotham Rounded Book,Normal"&amp;G</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G52"/>
  <sheetViews>
    <sheetView showGridLines="0" workbookViewId="0" topLeftCell="A1">
      <selection activeCell="A1" sqref="A1:G1"/>
    </sheetView>
  </sheetViews>
  <sheetFormatPr defaultColWidth="11.421875" defaultRowHeight="12.75"/>
  <cols>
    <col min="1" max="1" width="4.140625" style="1" bestFit="1" customWidth="1"/>
    <col min="2" max="3" width="2.57421875" style="1" bestFit="1" customWidth="1"/>
    <col min="4" max="4" width="3.140625" style="1" bestFit="1" customWidth="1"/>
    <col min="5" max="5" width="5.140625" style="1" bestFit="1" customWidth="1"/>
    <col min="6" max="6" width="47.00390625" style="1" customWidth="1"/>
    <col min="7" max="7" width="110.421875" style="1" customWidth="1"/>
    <col min="8" max="16384" width="11.421875" style="1" customWidth="1"/>
  </cols>
  <sheetData>
    <row r="1" spans="1:7" ht="34.5" customHeight="1">
      <c r="A1" s="260" t="s">
        <v>65</v>
      </c>
      <c r="B1" s="261"/>
      <c r="C1" s="261"/>
      <c r="D1" s="261"/>
      <c r="E1" s="261"/>
      <c r="F1" s="261"/>
      <c r="G1" s="262"/>
    </row>
    <row r="2" ht="6" customHeight="1">
      <c r="G2" s="65"/>
    </row>
    <row r="3" spans="1:7" ht="19.5" customHeight="1">
      <c r="A3" s="263" t="str">
        <f>+'ECG-1'!A3:I3</f>
        <v>UNIDAD RESPONSABLE DEL GASTO: 26 PD SP  SERVICIOS DE SALUD PÚBLICA DEL DISTRITO FEDERAL</v>
      </c>
      <c r="B3" s="264"/>
      <c r="C3" s="264"/>
      <c r="D3" s="264"/>
      <c r="E3" s="264"/>
      <c r="F3" s="264"/>
      <c r="G3" s="265"/>
    </row>
    <row r="4" spans="1:7" ht="19.5" customHeight="1">
      <c r="A4" s="263" t="str">
        <f>+'APP-1'!A4:Q4</f>
        <v>PERÍODO: ENERO - SEPTIEMBRE 2015</v>
      </c>
      <c r="B4" s="264"/>
      <c r="C4" s="264"/>
      <c r="D4" s="264"/>
      <c r="E4" s="264"/>
      <c r="F4" s="264"/>
      <c r="G4" s="265"/>
    </row>
    <row r="5" spans="1:7" ht="33.75" customHeight="1">
      <c r="A5" s="258" t="s">
        <v>63</v>
      </c>
      <c r="B5" s="258" t="s">
        <v>30</v>
      </c>
      <c r="C5" s="258" t="s">
        <v>27</v>
      </c>
      <c r="D5" s="258" t="s">
        <v>28</v>
      </c>
      <c r="E5" s="258" t="s">
        <v>0</v>
      </c>
      <c r="F5" s="258" t="s">
        <v>1</v>
      </c>
      <c r="G5" s="258" t="s">
        <v>113</v>
      </c>
    </row>
    <row r="6" spans="1:7" ht="20.25" customHeight="1">
      <c r="A6" s="259"/>
      <c r="B6" s="259"/>
      <c r="C6" s="259"/>
      <c r="D6" s="259"/>
      <c r="E6" s="259"/>
      <c r="F6" s="259"/>
      <c r="G6" s="259"/>
    </row>
    <row r="7" spans="1:7" s="49" customFormat="1" ht="15" customHeight="1">
      <c r="A7" s="137">
        <v>1</v>
      </c>
      <c r="B7" s="134"/>
      <c r="C7" s="134"/>
      <c r="D7" s="134"/>
      <c r="E7" s="134"/>
      <c r="F7" s="166" t="s">
        <v>124</v>
      </c>
      <c r="G7" s="159"/>
    </row>
    <row r="8" spans="1:7" s="49" customFormat="1" ht="15" customHeight="1">
      <c r="A8" s="137"/>
      <c r="B8" s="137">
        <v>2</v>
      </c>
      <c r="C8" s="134"/>
      <c r="D8" s="134"/>
      <c r="E8" s="134"/>
      <c r="F8" s="166" t="s">
        <v>125</v>
      </c>
      <c r="G8" s="159"/>
    </row>
    <row r="9" spans="1:7" s="49" customFormat="1" ht="15" customHeight="1">
      <c r="A9" s="137"/>
      <c r="B9" s="137"/>
      <c r="C9" s="137">
        <v>2</v>
      </c>
      <c r="D9" s="134"/>
      <c r="E9" s="137"/>
      <c r="F9" s="161" t="s">
        <v>126</v>
      </c>
      <c r="G9" s="135"/>
    </row>
    <row r="10" spans="1:7" s="49" customFormat="1" ht="15" customHeight="1">
      <c r="A10" s="137"/>
      <c r="B10" s="137"/>
      <c r="C10" s="137"/>
      <c r="D10" s="137">
        <v>6</v>
      </c>
      <c r="E10" s="134"/>
      <c r="F10" s="166" t="s">
        <v>127</v>
      </c>
      <c r="G10" s="161"/>
    </row>
    <row r="11" spans="1:7" s="49" customFormat="1" ht="12.75" customHeight="1">
      <c r="A11" s="137"/>
      <c r="B11" s="137"/>
      <c r="C11" s="137"/>
      <c r="D11" s="137"/>
      <c r="E11" s="137">
        <v>368</v>
      </c>
      <c r="F11" s="161" t="s">
        <v>128</v>
      </c>
      <c r="G11" s="160" t="s">
        <v>165</v>
      </c>
    </row>
    <row r="12" spans="1:7" s="49" customFormat="1" ht="12">
      <c r="A12" s="137"/>
      <c r="B12" s="137"/>
      <c r="C12" s="137"/>
      <c r="D12" s="137"/>
      <c r="E12" s="137"/>
      <c r="F12" s="161"/>
      <c r="G12" s="160"/>
    </row>
    <row r="13" spans="1:7" s="49" customFormat="1" ht="12">
      <c r="A13" s="137"/>
      <c r="B13" s="137"/>
      <c r="C13" s="137"/>
      <c r="D13" s="137"/>
      <c r="E13" s="137">
        <v>370</v>
      </c>
      <c r="F13" s="161" t="s">
        <v>130</v>
      </c>
      <c r="G13" s="160" t="s">
        <v>165</v>
      </c>
    </row>
    <row r="14" spans="1:7" s="49" customFormat="1" ht="12">
      <c r="A14" s="137"/>
      <c r="B14" s="137"/>
      <c r="C14" s="137"/>
      <c r="D14" s="137"/>
      <c r="E14" s="137"/>
      <c r="F14" s="161"/>
      <c r="G14" s="160"/>
    </row>
    <row r="15" spans="1:7" s="49" customFormat="1" ht="15" customHeight="1">
      <c r="A15" s="137"/>
      <c r="B15" s="137"/>
      <c r="C15" s="137">
        <v>3</v>
      </c>
      <c r="D15" s="137"/>
      <c r="E15" s="137"/>
      <c r="F15" s="161" t="s">
        <v>132</v>
      </c>
      <c r="G15" s="160"/>
    </row>
    <row r="16" spans="1:7" s="49" customFormat="1" ht="15" customHeight="1">
      <c r="A16" s="137"/>
      <c r="B16" s="137"/>
      <c r="C16" s="137"/>
      <c r="D16" s="137">
        <v>1</v>
      </c>
      <c r="E16" s="137"/>
      <c r="F16" s="161" t="s">
        <v>133</v>
      </c>
      <c r="G16" s="160"/>
    </row>
    <row r="17" spans="1:7" s="49" customFormat="1" ht="24">
      <c r="A17" s="137"/>
      <c r="B17" s="137"/>
      <c r="C17" s="137"/>
      <c r="D17" s="137"/>
      <c r="E17" s="137">
        <v>328</v>
      </c>
      <c r="F17" s="161" t="s">
        <v>134</v>
      </c>
      <c r="G17" s="160" t="s">
        <v>9</v>
      </c>
    </row>
    <row r="18" spans="1:7" s="49" customFormat="1" ht="15" customHeight="1">
      <c r="A18" s="137"/>
      <c r="B18" s="137"/>
      <c r="C18" s="137"/>
      <c r="D18" s="137"/>
      <c r="E18" s="137"/>
      <c r="F18" s="161"/>
      <c r="G18" s="160"/>
    </row>
    <row r="19" spans="1:7" s="49" customFormat="1" ht="30.75" customHeight="1">
      <c r="A19" s="137"/>
      <c r="B19" s="137"/>
      <c r="C19" s="137"/>
      <c r="D19" s="137"/>
      <c r="E19" s="137">
        <v>331</v>
      </c>
      <c r="F19" s="161" t="s">
        <v>136</v>
      </c>
      <c r="G19" s="160" t="s">
        <v>9</v>
      </c>
    </row>
    <row r="20" spans="1:7" s="49" customFormat="1" ht="15" customHeight="1">
      <c r="A20" s="137"/>
      <c r="B20" s="134"/>
      <c r="C20" s="134"/>
      <c r="D20" s="134"/>
      <c r="E20" s="134"/>
      <c r="F20" s="166"/>
      <c r="G20" s="163"/>
    </row>
    <row r="21" spans="1:7" s="49" customFormat="1" ht="15" customHeight="1">
      <c r="A21" s="137"/>
      <c r="B21" s="137"/>
      <c r="C21" s="134"/>
      <c r="D21" s="134">
        <v>2</v>
      </c>
      <c r="E21" s="134"/>
      <c r="F21" s="166" t="s">
        <v>137</v>
      </c>
      <c r="G21" s="163"/>
    </row>
    <row r="22" spans="1:7" s="49" customFormat="1" ht="12">
      <c r="A22" s="137"/>
      <c r="B22" s="137"/>
      <c r="C22" s="137"/>
      <c r="D22" s="134"/>
      <c r="E22" s="137">
        <v>320</v>
      </c>
      <c r="F22" s="161" t="s">
        <v>138</v>
      </c>
      <c r="G22" s="160" t="s">
        <v>165</v>
      </c>
    </row>
    <row r="23" spans="1:7" s="49" customFormat="1" ht="15" customHeight="1">
      <c r="A23" s="137"/>
      <c r="B23" s="137"/>
      <c r="C23" s="137"/>
      <c r="D23" s="134"/>
      <c r="E23" s="137"/>
      <c r="F23" s="161"/>
      <c r="G23" s="160"/>
    </row>
    <row r="24" spans="1:7" s="49" customFormat="1" ht="15" customHeight="1">
      <c r="A24" s="137"/>
      <c r="B24" s="137"/>
      <c r="C24" s="137"/>
      <c r="D24" s="137"/>
      <c r="E24" s="134">
        <v>321</v>
      </c>
      <c r="F24" s="166" t="s">
        <v>140</v>
      </c>
      <c r="G24" s="160" t="s">
        <v>165</v>
      </c>
    </row>
    <row r="25" spans="1:7" s="49" customFormat="1" ht="15" customHeight="1">
      <c r="A25" s="137"/>
      <c r="B25" s="137"/>
      <c r="C25" s="137"/>
      <c r="D25" s="137"/>
      <c r="E25" s="134"/>
      <c r="F25" s="166"/>
      <c r="G25" s="160"/>
    </row>
    <row r="26" spans="1:7" s="49" customFormat="1" ht="15" customHeight="1">
      <c r="A26" s="137"/>
      <c r="B26" s="137"/>
      <c r="C26" s="137"/>
      <c r="D26" s="137"/>
      <c r="E26" s="137">
        <v>322</v>
      </c>
      <c r="F26" s="161" t="s">
        <v>141</v>
      </c>
      <c r="G26" s="160" t="s">
        <v>165</v>
      </c>
    </row>
    <row r="27" spans="1:7" s="49" customFormat="1" ht="15" customHeight="1">
      <c r="A27" s="137"/>
      <c r="B27" s="137"/>
      <c r="C27" s="137"/>
      <c r="D27" s="137"/>
      <c r="E27" s="137"/>
      <c r="F27" s="161"/>
      <c r="G27" s="160"/>
    </row>
    <row r="28" spans="1:7" s="49" customFormat="1" ht="12">
      <c r="A28" s="137"/>
      <c r="B28" s="137"/>
      <c r="C28" s="137"/>
      <c r="D28" s="137"/>
      <c r="E28" s="137">
        <v>323</v>
      </c>
      <c r="F28" s="161" t="s">
        <v>143</v>
      </c>
      <c r="G28" s="160" t="s">
        <v>165</v>
      </c>
    </row>
    <row r="29" spans="1:7" s="49" customFormat="1" ht="15" customHeight="1">
      <c r="A29" s="137"/>
      <c r="B29" s="137"/>
      <c r="C29" s="137"/>
      <c r="D29" s="137"/>
      <c r="E29" s="137"/>
      <c r="F29" s="161"/>
      <c r="G29" s="160"/>
    </row>
    <row r="30" spans="1:7" s="49" customFormat="1" ht="15.75" customHeight="1">
      <c r="A30" s="137"/>
      <c r="B30" s="137"/>
      <c r="C30" s="137"/>
      <c r="D30" s="137"/>
      <c r="E30" s="137">
        <v>325</v>
      </c>
      <c r="F30" s="161" t="s">
        <v>145</v>
      </c>
      <c r="G30" s="160" t="s">
        <v>165</v>
      </c>
    </row>
    <row r="31" spans="1:7" s="49" customFormat="1" ht="15" customHeight="1">
      <c r="A31" s="137"/>
      <c r="B31" s="137"/>
      <c r="C31" s="137"/>
      <c r="D31" s="137"/>
      <c r="E31" s="137"/>
      <c r="F31" s="161"/>
      <c r="G31" s="160"/>
    </row>
    <row r="32" spans="1:7" s="49" customFormat="1" ht="12">
      <c r="A32" s="137"/>
      <c r="B32" s="137"/>
      <c r="C32" s="137"/>
      <c r="D32" s="137"/>
      <c r="E32" s="137">
        <v>329</v>
      </c>
      <c r="F32" s="161" t="s">
        <v>146</v>
      </c>
      <c r="G32" s="160" t="s">
        <v>165</v>
      </c>
    </row>
    <row r="33" spans="1:7" s="49" customFormat="1" ht="15" customHeight="1">
      <c r="A33" s="137"/>
      <c r="B33" s="137"/>
      <c r="C33" s="137"/>
      <c r="D33" s="137"/>
      <c r="E33" s="137"/>
      <c r="F33" s="161"/>
      <c r="G33" s="160"/>
    </row>
    <row r="34" spans="1:7" s="49" customFormat="1" ht="15" customHeight="1">
      <c r="A34" s="137"/>
      <c r="B34" s="137"/>
      <c r="C34" s="137"/>
      <c r="D34" s="137"/>
      <c r="E34" s="137">
        <v>380</v>
      </c>
      <c r="F34" s="161" t="s">
        <v>147</v>
      </c>
      <c r="G34" s="160" t="s">
        <v>165</v>
      </c>
    </row>
    <row r="35" spans="1:7" s="49" customFormat="1" ht="15" customHeight="1">
      <c r="A35" s="137"/>
      <c r="B35" s="137"/>
      <c r="C35" s="137"/>
      <c r="D35" s="137"/>
      <c r="E35" s="137"/>
      <c r="F35" s="161"/>
      <c r="G35" s="158"/>
    </row>
    <row r="36" spans="1:7" s="49" customFormat="1" ht="15" customHeight="1">
      <c r="A36" s="137"/>
      <c r="B36" s="134"/>
      <c r="C36" s="134"/>
      <c r="D36" s="134">
        <v>3</v>
      </c>
      <c r="E36" s="134"/>
      <c r="F36" s="166" t="s">
        <v>148</v>
      </c>
      <c r="G36" s="163"/>
    </row>
    <row r="37" spans="1:7" s="49" customFormat="1" ht="12">
      <c r="A37" s="137"/>
      <c r="B37" s="137"/>
      <c r="C37" s="134"/>
      <c r="D37" s="134"/>
      <c r="E37" s="134">
        <v>326</v>
      </c>
      <c r="F37" s="166" t="s">
        <v>149</v>
      </c>
      <c r="G37" s="160" t="s">
        <v>165</v>
      </c>
    </row>
    <row r="38" spans="1:7" s="49" customFormat="1" ht="15" customHeight="1">
      <c r="A38" s="137"/>
      <c r="B38" s="137"/>
      <c r="C38" s="134"/>
      <c r="D38" s="134"/>
      <c r="E38" s="134"/>
      <c r="F38" s="166"/>
      <c r="G38" s="163"/>
    </row>
    <row r="39" spans="1:7" s="49" customFormat="1" ht="15" customHeight="1">
      <c r="A39" s="137"/>
      <c r="B39" s="137"/>
      <c r="C39" s="137"/>
      <c r="D39" s="134"/>
      <c r="E39" s="137">
        <v>327</v>
      </c>
      <c r="F39" s="161" t="s">
        <v>151</v>
      </c>
      <c r="G39" s="160" t="s">
        <v>9</v>
      </c>
    </row>
    <row r="40" spans="1:7" s="49" customFormat="1" ht="15.75" customHeight="1">
      <c r="A40" s="137"/>
      <c r="B40" s="137"/>
      <c r="C40" s="137"/>
      <c r="D40" s="134"/>
      <c r="E40" s="137"/>
      <c r="F40" s="161"/>
      <c r="G40" s="160"/>
    </row>
    <row r="41" spans="1:7" s="49" customFormat="1" ht="28.5" customHeight="1">
      <c r="A41" s="137"/>
      <c r="B41" s="137"/>
      <c r="C41" s="137"/>
      <c r="D41" s="137"/>
      <c r="E41" s="134">
        <v>397</v>
      </c>
      <c r="F41" s="166" t="s">
        <v>153</v>
      </c>
      <c r="G41" s="160" t="s">
        <v>352</v>
      </c>
    </row>
    <row r="42" spans="1:7" s="49" customFormat="1" ht="15" customHeight="1">
      <c r="A42" s="137"/>
      <c r="B42" s="137"/>
      <c r="C42" s="137"/>
      <c r="D42" s="137"/>
      <c r="E42" s="137"/>
      <c r="F42" s="161"/>
      <c r="G42" s="160"/>
    </row>
    <row r="43" spans="1:7" s="49" customFormat="1" ht="15" customHeight="1">
      <c r="A43" s="137"/>
      <c r="B43" s="137"/>
      <c r="C43" s="137">
        <v>6</v>
      </c>
      <c r="D43" s="137"/>
      <c r="E43" s="137"/>
      <c r="F43" s="161" t="s">
        <v>155</v>
      </c>
      <c r="G43" s="160"/>
    </row>
    <row r="44" spans="1:7" s="49" customFormat="1" ht="15" customHeight="1">
      <c r="A44" s="137"/>
      <c r="B44" s="137"/>
      <c r="C44" s="137"/>
      <c r="D44" s="137">
        <v>8</v>
      </c>
      <c r="E44" s="137"/>
      <c r="F44" s="161" t="s">
        <v>164</v>
      </c>
      <c r="G44" s="160"/>
    </row>
    <row r="45" spans="1:7" s="49" customFormat="1" ht="24">
      <c r="A45" s="164"/>
      <c r="B45" s="164"/>
      <c r="C45" s="164"/>
      <c r="D45" s="164"/>
      <c r="E45" s="164">
        <v>500</v>
      </c>
      <c r="F45" s="161" t="s">
        <v>157</v>
      </c>
      <c r="G45" s="160" t="s">
        <v>9</v>
      </c>
    </row>
    <row r="46" spans="1:7" s="49" customFormat="1" ht="15" customHeight="1">
      <c r="A46" s="164"/>
      <c r="B46" s="164"/>
      <c r="C46" s="164"/>
      <c r="D46" s="164"/>
      <c r="E46" s="164"/>
      <c r="F46" s="161"/>
      <c r="G46" s="160"/>
    </row>
    <row r="47" spans="1:7" s="49" customFormat="1" ht="15" customHeight="1">
      <c r="A47" s="164">
        <v>2</v>
      </c>
      <c r="B47" s="164"/>
      <c r="C47" s="164"/>
      <c r="D47" s="164"/>
      <c r="E47" s="164"/>
      <c r="F47" s="161" t="s">
        <v>158</v>
      </c>
      <c r="G47" s="160"/>
    </row>
    <row r="48" spans="1:7" s="49" customFormat="1" ht="15" customHeight="1">
      <c r="A48" s="164"/>
      <c r="B48" s="164">
        <v>1</v>
      </c>
      <c r="C48" s="164"/>
      <c r="D48" s="164"/>
      <c r="E48" s="164"/>
      <c r="F48" s="161" t="s">
        <v>159</v>
      </c>
      <c r="G48" s="160"/>
    </row>
    <row r="49" spans="1:7" s="49" customFormat="1" ht="15" customHeight="1">
      <c r="A49" s="164"/>
      <c r="B49" s="164"/>
      <c r="C49" s="164">
        <v>7</v>
      </c>
      <c r="D49" s="164"/>
      <c r="E49" s="164"/>
      <c r="F49" s="161" t="s">
        <v>160</v>
      </c>
      <c r="G49" s="160"/>
    </row>
    <row r="50" spans="1:7" s="49" customFormat="1" ht="15" customHeight="1">
      <c r="A50" s="164"/>
      <c r="B50" s="164"/>
      <c r="C50" s="164"/>
      <c r="D50" s="164">
        <v>2</v>
      </c>
      <c r="E50" s="164"/>
      <c r="F50" s="161" t="s">
        <v>161</v>
      </c>
      <c r="G50" s="160"/>
    </row>
    <row r="51" spans="1:7" s="49" customFormat="1" ht="27.75" customHeight="1">
      <c r="A51" s="164"/>
      <c r="B51" s="164"/>
      <c r="C51" s="164"/>
      <c r="D51" s="164"/>
      <c r="E51" s="164">
        <v>301</v>
      </c>
      <c r="F51" s="161" t="s">
        <v>162</v>
      </c>
      <c r="G51" s="160" t="s">
        <v>9</v>
      </c>
    </row>
    <row r="52" spans="1:7" s="49" customFormat="1" ht="12">
      <c r="A52" s="165"/>
      <c r="B52" s="165"/>
      <c r="C52" s="165"/>
      <c r="D52" s="165"/>
      <c r="E52" s="165"/>
      <c r="F52" s="167"/>
      <c r="G52" s="162"/>
    </row>
  </sheetData>
  <sheetProtection/>
  <mergeCells count="10">
    <mergeCell ref="A5:A6"/>
    <mergeCell ref="A3:G3"/>
    <mergeCell ref="A4:G4"/>
    <mergeCell ref="A1:G1"/>
    <mergeCell ref="B5:B6"/>
    <mergeCell ref="C5:C6"/>
    <mergeCell ref="D5:D6"/>
    <mergeCell ref="E5:E6"/>
    <mergeCell ref="F5:F6"/>
    <mergeCell ref="G5:G6"/>
  </mergeCells>
  <printOptions horizontalCentered="1"/>
  <pageMargins left="0.3937007874015748" right="0.3937007874015748" top="2.0078740157480315" bottom="0.4724409448818898" header="0.1968503937007874" footer="0.1968503937007874"/>
  <pageSetup horizontalDpi="600" verticalDpi="600" orientation="landscape" scale="75" r:id="rId2"/>
  <headerFooter scaleWithDoc="0">
    <oddHeader>&amp;C&amp;G</oddHeader>
    <oddFooter>&amp;R&amp;"Gotham Rounded Book,Normal"&amp;G</oddFooter>
  </headerFooter>
  <legacyDrawingHF r:id="rId1"/>
</worksheet>
</file>

<file path=xl/worksheets/sheet40.xml><?xml version="1.0" encoding="utf-8"?>
<worksheet xmlns="http://schemas.openxmlformats.org/spreadsheetml/2006/main" xmlns:r="http://schemas.openxmlformats.org/officeDocument/2006/relationships">
  <dimension ref="A1:I37"/>
  <sheetViews>
    <sheetView showGridLines="0" zoomScaleSheetLayoutView="50" workbookViewId="0" topLeftCell="A1">
      <selection activeCell="A1" sqref="A1:I1"/>
    </sheetView>
  </sheetViews>
  <sheetFormatPr defaultColWidth="9.140625" defaultRowHeight="12.75"/>
  <cols>
    <col min="1" max="2" width="20.7109375" style="1" customWidth="1"/>
    <col min="3" max="4" width="22.00390625" style="1" customWidth="1"/>
    <col min="5" max="5" width="11.28125" style="1" customWidth="1"/>
    <col min="6" max="6" width="11.421875" style="1" customWidth="1"/>
    <col min="7" max="7" width="22.00390625" style="1" customWidth="1"/>
    <col min="8" max="9" width="16.7109375" style="1" customWidth="1"/>
    <col min="10" max="16384" width="9.140625" style="1" customWidth="1"/>
  </cols>
  <sheetData>
    <row r="1" spans="1:9" ht="34.5" customHeight="1">
      <c r="A1" s="260" t="s">
        <v>61</v>
      </c>
      <c r="B1" s="261"/>
      <c r="C1" s="261"/>
      <c r="D1" s="261"/>
      <c r="E1" s="261"/>
      <c r="F1" s="261"/>
      <c r="G1" s="261"/>
      <c r="H1" s="261"/>
      <c r="I1" s="262"/>
    </row>
    <row r="2" spans="1:9" s="10" customFormat="1" ht="8.25" customHeight="1">
      <c r="A2" s="9"/>
      <c r="B2" s="9"/>
      <c r="C2" s="9"/>
      <c r="D2" s="9"/>
      <c r="E2" s="9"/>
      <c r="F2" s="9"/>
      <c r="G2" s="9"/>
      <c r="H2" s="9"/>
      <c r="I2" s="9"/>
    </row>
    <row r="3" spans="1:9" s="10" customFormat="1" ht="19.5" customHeight="1">
      <c r="A3" s="263" t="str">
        <f>+'ECG-1'!A3:I3</f>
        <v>UNIDAD RESPONSABLE DEL GASTO: 26 PD SP  SERVICIOS DE SALUD PÚBLICA DEL DISTRITO FEDERAL</v>
      </c>
      <c r="B3" s="264"/>
      <c r="C3" s="264"/>
      <c r="D3" s="264"/>
      <c r="E3" s="264"/>
      <c r="F3" s="264"/>
      <c r="G3" s="264"/>
      <c r="H3" s="264"/>
      <c r="I3" s="265"/>
    </row>
    <row r="4" spans="1:9" s="10" customFormat="1" ht="19.5" customHeight="1">
      <c r="A4" s="263" t="str">
        <f>+'ECG-1'!A4:I4</f>
        <v>PERÍODO: ENERO - SEPTIEMBRE 2015</v>
      </c>
      <c r="B4" s="264"/>
      <c r="C4" s="264"/>
      <c r="D4" s="264"/>
      <c r="E4" s="264"/>
      <c r="F4" s="264"/>
      <c r="G4" s="264"/>
      <c r="H4" s="264"/>
      <c r="I4" s="265"/>
    </row>
    <row r="5" ht="9" customHeight="1"/>
    <row r="6" spans="1:9" ht="24.75" customHeight="1">
      <c r="A6" s="258" t="s">
        <v>53</v>
      </c>
      <c r="B6" s="258" t="s">
        <v>26</v>
      </c>
      <c r="C6" s="258" t="s">
        <v>6</v>
      </c>
      <c r="D6" s="258" t="s">
        <v>7</v>
      </c>
      <c r="E6" s="279" t="s">
        <v>11</v>
      </c>
      <c r="F6" s="390"/>
      <c r="G6" s="258" t="s">
        <v>17</v>
      </c>
      <c r="H6" s="279" t="s">
        <v>94</v>
      </c>
      <c r="I6" s="390"/>
    </row>
    <row r="7" spans="1:9" s="11" customFormat="1" ht="24.75" customHeight="1">
      <c r="A7" s="259"/>
      <c r="B7" s="259"/>
      <c r="C7" s="259"/>
      <c r="D7" s="259"/>
      <c r="E7" s="101" t="s">
        <v>79</v>
      </c>
      <c r="F7" s="101" t="s">
        <v>12</v>
      </c>
      <c r="G7" s="259"/>
      <c r="H7" s="86" t="s">
        <v>102</v>
      </c>
      <c r="I7" s="86" t="s">
        <v>13</v>
      </c>
    </row>
    <row r="8" spans="1:9" ht="15" customHeight="1">
      <c r="A8" s="44"/>
      <c r="B8" s="44"/>
      <c r="C8" s="44"/>
      <c r="D8" s="44"/>
      <c r="E8" s="44"/>
      <c r="F8" s="44"/>
      <c r="G8" s="44"/>
      <c r="H8" s="44"/>
      <c r="I8" s="44"/>
    </row>
    <row r="9" spans="1:9" ht="15" customHeight="1">
      <c r="A9" s="52"/>
      <c r="B9" s="52"/>
      <c r="C9" s="52"/>
      <c r="D9" s="52"/>
      <c r="E9" s="52"/>
      <c r="F9" s="52"/>
      <c r="G9" s="52"/>
      <c r="H9" s="52"/>
      <c r="I9" s="52"/>
    </row>
    <row r="10" spans="1:9" ht="15" customHeight="1">
      <c r="A10" s="52"/>
      <c r="B10" s="52"/>
      <c r="C10" s="52"/>
      <c r="D10" s="52"/>
      <c r="E10" s="52"/>
      <c r="F10" s="52"/>
      <c r="G10" s="52"/>
      <c r="H10" s="52"/>
      <c r="I10" s="52"/>
    </row>
    <row r="11" spans="1:9" ht="15" customHeight="1">
      <c r="A11" s="52"/>
      <c r="B11" s="52"/>
      <c r="C11" s="52"/>
      <c r="D11" s="52"/>
      <c r="E11" s="52"/>
      <c r="F11" s="52"/>
      <c r="G11" s="52"/>
      <c r="H11" s="52"/>
      <c r="I11" s="52"/>
    </row>
    <row r="12" spans="1:9" ht="15" customHeight="1">
      <c r="A12" s="52"/>
      <c r="B12" s="52"/>
      <c r="C12" s="52"/>
      <c r="D12" s="52"/>
      <c r="E12" s="52"/>
      <c r="F12" s="52"/>
      <c r="G12" s="52"/>
      <c r="H12" s="52"/>
      <c r="I12" s="52"/>
    </row>
    <row r="13" spans="1:9" ht="15" customHeight="1">
      <c r="A13" s="52"/>
      <c r="B13" s="52"/>
      <c r="C13" s="52"/>
      <c r="D13" s="52"/>
      <c r="E13" s="52"/>
      <c r="F13" s="52"/>
      <c r="G13" s="52"/>
      <c r="H13" s="52"/>
      <c r="I13" s="52"/>
    </row>
    <row r="14" spans="1:9" ht="15" customHeight="1">
      <c r="A14" s="52"/>
      <c r="B14" s="52"/>
      <c r="C14" s="52"/>
      <c r="D14" s="52"/>
      <c r="E14" s="52"/>
      <c r="F14" s="52"/>
      <c r="G14" s="52"/>
      <c r="H14" s="52"/>
      <c r="I14" s="52"/>
    </row>
    <row r="15" spans="1:9" ht="15" customHeight="1">
      <c r="A15" s="52"/>
      <c r="B15" s="52"/>
      <c r="C15" s="52"/>
      <c r="D15" s="52"/>
      <c r="E15" s="52"/>
      <c r="F15" s="52"/>
      <c r="G15" s="52"/>
      <c r="H15" s="52"/>
      <c r="I15" s="52"/>
    </row>
    <row r="16" spans="1:9" ht="15" customHeight="1">
      <c r="A16" s="52"/>
      <c r="B16" s="52"/>
      <c r="C16" s="52"/>
      <c r="D16" s="52"/>
      <c r="E16" s="52"/>
      <c r="F16" s="52"/>
      <c r="G16" s="52"/>
      <c r="H16" s="52"/>
      <c r="I16" s="52"/>
    </row>
    <row r="17" spans="1:9" ht="15" customHeight="1">
      <c r="A17" s="52"/>
      <c r="B17" s="52"/>
      <c r="C17" s="52"/>
      <c r="D17" s="52"/>
      <c r="E17" s="52"/>
      <c r="F17" s="52"/>
      <c r="G17" s="52"/>
      <c r="H17" s="52"/>
      <c r="I17" s="52"/>
    </row>
    <row r="18" spans="1:9" ht="15" customHeight="1">
      <c r="A18" s="52"/>
      <c r="B18" s="52"/>
      <c r="C18" s="52"/>
      <c r="D18" s="52"/>
      <c r="E18" s="52"/>
      <c r="F18" s="52"/>
      <c r="G18" s="52"/>
      <c r="H18" s="52"/>
      <c r="I18" s="52"/>
    </row>
    <row r="19" spans="1:9" ht="15" customHeight="1">
      <c r="A19" s="52"/>
      <c r="B19" s="52"/>
      <c r="C19" s="52"/>
      <c r="D19" s="52"/>
      <c r="E19" s="52"/>
      <c r="F19" s="52"/>
      <c r="G19" s="52"/>
      <c r="H19" s="52"/>
      <c r="I19" s="52"/>
    </row>
    <row r="20" spans="1:9" ht="15" customHeight="1">
      <c r="A20" s="52"/>
      <c r="B20" s="52"/>
      <c r="C20" s="52"/>
      <c r="D20" s="52"/>
      <c r="E20" s="52"/>
      <c r="F20" s="52"/>
      <c r="G20" s="52"/>
      <c r="H20" s="52"/>
      <c r="I20" s="52"/>
    </row>
    <row r="21" spans="1:9" ht="15" customHeight="1">
      <c r="A21" s="52"/>
      <c r="B21" s="52"/>
      <c r="C21" s="52"/>
      <c r="D21" s="52"/>
      <c r="E21" s="52"/>
      <c r="F21" s="52"/>
      <c r="G21" s="52"/>
      <c r="H21" s="52"/>
      <c r="I21" s="52"/>
    </row>
    <row r="22" spans="1:9" ht="15" customHeight="1">
      <c r="A22" s="52"/>
      <c r="B22" s="52"/>
      <c r="C22" s="52"/>
      <c r="D22" s="52"/>
      <c r="E22" s="52"/>
      <c r="F22" s="52"/>
      <c r="G22" s="52"/>
      <c r="H22" s="52"/>
      <c r="I22" s="52"/>
    </row>
    <row r="23" spans="1:9" ht="15" customHeight="1">
      <c r="A23" s="52"/>
      <c r="B23" s="52"/>
      <c r="C23" s="52"/>
      <c r="D23" s="52"/>
      <c r="E23" s="52"/>
      <c r="F23" s="52"/>
      <c r="G23" s="52"/>
      <c r="H23" s="52"/>
      <c r="I23" s="52"/>
    </row>
    <row r="24" spans="1:9" ht="15" customHeight="1">
      <c r="A24" s="52"/>
      <c r="B24" s="52"/>
      <c r="C24" s="52"/>
      <c r="D24" s="52"/>
      <c r="E24" s="52"/>
      <c r="F24" s="52"/>
      <c r="G24" s="52"/>
      <c r="H24" s="52"/>
      <c r="I24" s="52"/>
    </row>
    <row r="25" spans="1:9" ht="15" customHeight="1">
      <c r="A25" s="52"/>
      <c r="B25" s="52"/>
      <c r="C25" s="52"/>
      <c r="D25" s="52"/>
      <c r="E25" s="52"/>
      <c r="F25" s="52"/>
      <c r="G25" s="52"/>
      <c r="H25" s="52"/>
      <c r="I25" s="52"/>
    </row>
    <row r="26" spans="1:9" ht="15" customHeight="1">
      <c r="A26" s="52"/>
      <c r="B26" s="52"/>
      <c r="C26" s="52"/>
      <c r="D26" s="52"/>
      <c r="E26" s="52"/>
      <c r="F26" s="52"/>
      <c r="G26" s="52"/>
      <c r="H26" s="52"/>
      <c r="I26" s="52"/>
    </row>
    <row r="27" spans="1:9" ht="15" customHeight="1">
      <c r="A27" s="52"/>
      <c r="B27" s="52"/>
      <c r="C27" s="52"/>
      <c r="D27" s="52"/>
      <c r="E27" s="52"/>
      <c r="F27" s="52"/>
      <c r="G27" s="52"/>
      <c r="H27" s="52"/>
      <c r="I27" s="52"/>
    </row>
    <row r="28" spans="1:9" ht="15" customHeight="1">
      <c r="A28" s="52"/>
      <c r="B28" s="52"/>
      <c r="C28" s="52"/>
      <c r="D28" s="52"/>
      <c r="E28" s="52"/>
      <c r="F28" s="52"/>
      <c r="G28" s="52"/>
      <c r="H28" s="52"/>
      <c r="I28" s="52"/>
    </row>
    <row r="29" spans="1:9" ht="15" customHeight="1">
      <c r="A29" s="52"/>
      <c r="B29" s="52"/>
      <c r="C29" s="52"/>
      <c r="D29" s="52"/>
      <c r="E29" s="52"/>
      <c r="F29" s="52"/>
      <c r="G29" s="52"/>
      <c r="H29" s="52"/>
      <c r="I29" s="52"/>
    </row>
    <row r="30" spans="1:9" ht="15" customHeight="1">
      <c r="A30" s="52"/>
      <c r="B30" s="52"/>
      <c r="C30" s="52"/>
      <c r="D30" s="52"/>
      <c r="E30" s="52"/>
      <c r="F30" s="52"/>
      <c r="G30" s="52"/>
      <c r="H30" s="52"/>
      <c r="I30" s="52"/>
    </row>
    <row r="31" spans="1:9" ht="15" customHeight="1">
      <c r="A31" s="43" t="s">
        <v>123</v>
      </c>
      <c r="B31" s="52"/>
      <c r="C31" s="52"/>
      <c r="D31" s="52"/>
      <c r="E31" s="52"/>
      <c r="F31" s="52"/>
      <c r="G31" s="52"/>
      <c r="H31" s="52"/>
      <c r="I31" s="52"/>
    </row>
    <row r="32" spans="1:9" ht="15" customHeight="1">
      <c r="A32" s="54"/>
      <c r="B32" s="54"/>
      <c r="C32" s="54"/>
      <c r="D32" s="54"/>
      <c r="E32" s="54"/>
      <c r="F32" s="54"/>
      <c r="G32" s="54"/>
      <c r="H32" s="54"/>
      <c r="I32" s="54"/>
    </row>
    <row r="33" spans="1:2" ht="13.5">
      <c r="A33" s="12" t="s">
        <v>16</v>
      </c>
      <c r="B33" s="12"/>
    </row>
    <row r="34" spans="1:2" ht="13.5">
      <c r="A34" s="12"/>
      <c r="B34" s="12"/>
    </row>
    <row r="36" spans="1:5" ht="13.5">
      <c r="A36" s="5"/>
      <c r="B36" s="5"/>
      <c r="E36" s="6"/>
    </row>
    <row r="37" spans="1:5" ht="13.5">
      <c r="A37" s="7"/>
      <c r="B37" s="7"/>
      <c r="E37" s="8"/>
    </row>
  </sheetData>
  <sheetProtection/>
  <mergeCells count="10">
    <mergeCell ref="H6:I6"/>
    <mergeCell ref="A1:I1"/>
    <mergeCell ref="A3:I3"/>
    <mergeCell ref="A4:I4"/>
    <mergeCell ref="A6:A7"/>
    <mergeCell ref="C6:C7"/>
    <mergeCell ref="D6:D7"/>
    <mergeCell ref="E6:F6"/>
    <mergeCell ref="G6:G7"/>
    <mergeCell ref="B6:B7"/>
  </mergeCells>
  <printOptions horizontalCentered="1"/>
  <pageMargins left="0.3937007874015748" right="0.3937007874015748" top="2.0078740157480315" bottom="0.4724409448818898" header="0.1968503937007874" footer="0.1968503937007874"/>
  <pageSetup horizontalDpi="600" verticalDpi="600" orientation="landscape" scale="80" r:id="rId3"/>
  <headerFooter scaleWithDoc="0">
    <oddHeader>&amp;C&amp;G</oddHeader>
    <oddFooter>&amp;R&amp;"Gotham Rounded Book,Normal"&amp;G</oddFooter>
  </headerFooter>
  <drawing r:id="rId1"/>
  <legacyDrawingHF r:id="rId2"/>
</worksheet>
</file>

<file path=xl/worksheets/sheet41.xml><?xml version="1.0" encoding="utf-8"?>
<worksheet xmlns="http://schemas.openxmlformats.org/spreadsheetml/2006/main" xmlns:r="http://schemas.openxmlformats.org/officeDocument/2006/relationships">
  <dimension ref="A1:C29"/>
  <sheetViews>
    <sheetView showGridLines="0" workbookViewId="0" topLeftCell="A1">
      <selection activeCell="A1" sqref="A1:C1"/>
    </sheetView>
  </sheetViews>
  <sheetFormatPr defaultColWidth="11.421875" defaultRowHeight="12.75"/>
  <cols>
    <col min="1" max="1" width="42.28125" style="18" customWidth="1"/>
    <col min="2" max="3" width="50.7109375" style="18" customWidth="1"/>
    <col min="4" max="16384" width="11.421875" style="18" customWidth="1"/>
  </cols>
  <sheetData>
    <row r="1" spans="1:3" ht="34.5" customHeight="1">
      <c r="A1" s="397" t="s">
        <v>62</v>
      </c>
      <c r="B1" s="398"/>
      <c r="C1" s="399"/>
    </row>
    <row r="2" ht="6.75" customHeight="1"/>
    <row r="3" spans="1:3" s="19" customFormat="1" ht="15" customHeight="1">
      <c r="A3" s="400" t="str">
        <f>+'ECG-1'!A3:I3</f>
        <v>UNIDAD RESPONSABLE DEL GASTO: 26 PD SP  SERVICIOS DE SALUD PÚBLICA DEL DISTRITO FEDERAL</v>
      </c>
      <c r="B3" s="401"/>
      <c r="C3" s="402"/>
    </row>
    <row r="4" s="19" customFormat="1" ht="6.75" customHeight="1"/>
    <row r="5" spans="1:3" s="19" customFormat="1" ht="15" customHeight="1">
      <c r="A5" s="400" t="str">
        <f>+'ECG-1'!A4:I4</f>
        <v>PERÍODO: ENERO - SEPTIEMBRE 2015</v>
      </c>
      <c r="B5" s="401"/>
      <c r="C5" s="402"/>
    </row>
    <row r="6" s="19" customFormat="1" ht="6.75" customHeight="1"/>
    <row r="7" spans="1:3" s="19" customFormat="1" ht="15" customHeight="1">
      <c r="A7" s="391" t="s">
        <v>48</v>
      </c>
      <c r="B7" s="392"/>
      <c r="C7" s="393"/>
    </row>
    <row r="8" spans="1:3" s="19" customFormat="1" ht="6.75" customHeight="1">
      <c r="A8" s="403"/>
      <c r="B8" s="403"/>
      <c r="C8" s="403"/>
    </row>
    <row r="9" spans="1:3" s="19" customFormat="1" ht="15" customHeight="1">
      <c r="A9" s="20" t="s">
        <v>335</v>
      </c>
      <c r="B9" s="394"/>
      <c r="C9" s="395"/>
    </row>
    <row r="10" spans="1:3" s="19" customFormat="1" ht="15" customHeight="1">
      <c r="A10" s="20" t="s">
        <v>336</v>
      </c>
      <c r="B10" s="394"/>
      <c r="C10" s="395"/>
    </row>
    <row r="11" spans="1:3" s="19" customFormat="1" ht="15" customHeight="1">
      <c r="A11" s="20" t="s">
        <v>337</v>
      </c>
      <c r="B11" s="394"/>
      <c r="C11" s="395"/>
    </row>
    <row r="12" spans="1:3" s="19" customFormat="1" ht="15" customHeight="1">
      <c r="A12" s="20" t="s">
        <v>338</v>
      </c>
      <c r="B12" s="394"/>
      <c r="C12" s="395"/>
    </row>
    <row r="13" spans="1:3" s="19" customFormat="1" ht="15" customHeight="1">
      <c r="A13" s="21" t="s">
        <v>339</v>
      </c>
      <c r="B13" s="394"/>
      <c r="C13" s="395"/>
    </row>
    <row r="14" spans="1:3" s="19" customFormat="1" ht="33" customHeight="1">
      <c r="A14" s="21" t="s">
        <v>340</v>
      </c>
      <c r="B14" s="394"/>
      <c r="C14" s="396"/>
    </row>
    <row r="15" spans="1:3" s="19" customFormat="1" ht="33" customHeight="1">
      <c r="A15" s="21" t="s">
        <v>341</v>
      </c>
      <c r="B15" s="394"/>
      <c r="C15" s="395"/>
    </row>
    <row r="16" spans="1:3" s="19" customFormat="1" ht="33" customHeight="1">
      <c r="A16" s="21" t="s">
        <v>342</v>
      </c>
      <c r="B16" s="394"/>
      <c r="C16" s="395"/>
    </row>
    <row r="17" s="19" customFormat="1" ht="6.75" customHeight="1"/>
    <row r="18" spans="1:3" s="19" customFormat="1" ht="15" customHeight="1">
      <c r="A18" s="391" t="s">
        <v>49</v>
      </c>
      <c r="B18" s="392"/>
      <c r="C18" s="393"/>
    </row>
    <row r="19" spans="1:3" s="19" customFormat="1" ht="28.5" customHeight="1">
      <c r="A19" s="22" t="s">
        <v>343</v>
      </c>
      <c r="B19" s="22" t="s">
        <v>344</v>
      </c>
      <c r="C19" s="23" t="s">
        <v>345</v>
      </c>
    </row>
    <row r="20" spans="1:3" s="19" customFormat="1" ht="15" customHeight="1">
      <c r="A20" s="24"/>
      <c r="B20" s="24"/>
      <c r="C20" s="25"/>
    </row>
    <row r="21" s="19" customFormat="1" ht="6.75" customHeight="1"/>
    <row r="22" spans="1:3" s="19" customFormat="1" ht="15" customHeight="1">
      <c r="A22" s="391" t="s">
        <v>50</v>
      </c>
      <c r="B22" s="392"/>
      <c r="C22" s="393"/>
    </row>
    <row r="23" spans="1:3" s="19" customFormat="1" ht="15" customHeight="1">
      <c r="A23" s="22" t="s">
        <v>348</v>
      </c>
      <c r="B23" s="22" t="s">
        <v>347</v>
      </c>
      <c r="C23" s="23" t="s">
        <v>346</v>
      </c>
    </row>
    <row r="24" spans="1:3" s="19" customFormat="1" ht="15" customHeight="1">
      <c r="A24" s="24"/>
      <c r="B24" s="24"/>
      <c r="C24" s="25"/>
    </row>
    <row r="25" s="19" customFormat="1" ht="6.75" customHeight="1"/>
    <row r="26" spans="1:3" s="19" customFormat="1" ht="15" customHeight="1">
      <c r="A26" s="391" t="s">
        <v>51</v>
      </c>
      <c r="B26" s="392"/>
      <c r="C26" s="393"/>
    </row>
    <row r="27" spans="1:3" s="19" customFormat="1" ht="15" customHeight="1">
      <c r="A27" s="22" t="s">
        <v>349</v>
      </c>
      <c r="B27" s="22" t="s">
        <v>350</v>
      </c>
      <c r="C27" s="23" t="s">
        <v>351</v>
      </c>
    </row>
    <row r="28" spans="1:3" s="19" customFormat="1" ht="34.5" customHeight="1">
      <c r="A28" s="26"/>
      <c r="B28" s="22"/>
      <c r="C28" s="25"/>
    </row>
    <row r="29" spans="1:3" ht="13.5">
      <c r="A29" s="19"/>
      <c r="B29" s="19"/>
      <c r="C29" s="19"/>
    </row>
  </sheetData>
  <sheetProtection/>
  <mergeCells count="16">
    <mergeCell ref="A1:C1"/>
    <mergeCell ref="A7:C7"/>
    <mergeCell ref="B9:C9"/>
    <mergeCell ref="B10:C10"/>
    <mergeCell ref="A3:C3"/>
    <mergeCell ref="A5:C5"/>
    <mergeCell ref="A8:C8"/>
    <mergeCell ref="A18:C18"/>
    <mergeCell ref="A22:C22"/>
    <mergeCell ref="A26:C26"/>
    <mergeCell ref="B11:C11"/>
    <mergeCell ref="B12:C12"/>
    <mergeCell ref="B13:C13"/>
    <mergeCell ref="B14:C14"/>
    <mergeCell ref="B15:C15"/>
    <mergeCell ref="B16:C16"/>
  </mergeCells>
  <printOptions horizontalCentered="1"/>
  <pageMargins left="0.3937007874015748" right="0.3937007874015748" top="2.0078740157480315" bottom="0.4724409448818898" header="0.1968503937007874" footer="0.1968503937007874"/>
  <pageSetup horizontalDpi="600" verticalDpi="600" orientation="landscape" scale="85" r:id="rId3"/>
  <headerFooter scaleWithDoc="0">
    <oddHeader>&amp;C&amp;G</oddHeader>
    <oddFooter>&amp;R&amp;"Gotham Rounded Book,Normal"&amp;G</oddFooter>
  </headerFooter>
  <drawing r:id="rId1"/>
  <legacyDrawingHF r:id="rId2"/>
</worksheet>
</file>

<file path=xl/worksheets/sheet42.xml><?xml version="1.0" encoding="utf-8"?>
<worksheet xmlns="http://schemas.openxmlformats.org/spreadsheetml/2006/main" xmlns:r="http://schemas.openxmlformats.org/officeDocument/2006/relationships">
  <dimension ref="A1:D27"/>
  <sheetViews>
    <sheetView showGridLines="0" zoomScaleSheetLayoutView="70" workbookViewId="0" topLeftCell="A1">
      <selection activeCell="A1" sqref="A1:D1"/>
    </sheetView>
  </sheetViews>
  <sheetFormatPr defaultColWidth="12.57421875" defaultRowHeight="12.75"/>
  <cols>
    <col min="1" max="1" width="60.140625" style="13" customWidth="1"/>
    <col min="2" max="3" width="16.140625" style="14" customWidth="1"/>
    <col min="4" max="4" width="66.28125" style="14" customWidth="1"/>
    <col min="5" max="16384" width="12.57421875" style="14" customWidth="1"/>
  </cols>
  <sheetData>
    <row r="1" spans="1:4" ht="34.5" customHeight="1">
      <c r="A1" s="260" t="s">
        <v>107</v>
      </c>
      <c r="B1" s="261"/>
      <c r="C1" s="261"/>
      <c r="D1" s="262"/>
    </row>
    <row r="2" spans="1:4" ht="7.5" customHeight="1">
      <c r="A2" s="15"/>
      <c r="B2" s="16"/>
      <c r="C2" s="16"/>
      <c r="D2" s="16"/>
    </row>
    <row r="3" spans="1:4" ht="19.5" customHeight="1">
      <c r="A3" s="263" t="str">
        <f>+'ECG-1'!A3:I3</f>
        <v>UNIDAD RESPONSABLE DEL GASTO: 26 PD SP  SERVICIOS DE SALUD PÚBLICA DEL DISTRITO FEDERAL</v>
      </c>
      <c r="B3" s="264"/>
      <c r="C3" s="264"/>
      <c r="D3" s="265"/>
    </row>
    <row r="4" spans="1:4" ht="19.5" customHeight="1">
      <c r="A4" s="263" t="s">
        <v>120</v>
      </c>
      <c r="B4" s="264"/>
      <c r="C4" s="264"/>
      <c r="D4" s="265"/>
    </row>
    <row r="5" spans="1:4" ht="25.5" customHeight="1">
      <c r="A5" s="404" t="s">
        <v>105</v>
      </c>
      <c r="B5" s="279" t="s">
        <v>96</v>
      </c>
      <c r="C5" s="406"/>
      <c r="D5" s="407" t="s">
        <v>4</v>
      </c>
    </row>
    <row r="6" spans="1:4" s="17" customFormat="1" ht="25.5" customHeight="1">
      <c r="A6" s="405"/>
      <c r="B6" s="102" t="s">
        <v>77</v>
      </c>
      <c r="C6" s="103" t="s">
        <v>8</v>
      </c>
      <c r="D6" s="408"/>
    </row>
    <row r="7" spans="1:4" ht="20.25" customHeight="1">
      <c r="A7" s="44"/>
      <c r="B7" s="44"/>
      <c r="C7" s="44"/>
      <c r="D7" s="44"/>
    </row>
    <row r="8" spans="1:4" ht="20.25" customHeight="1">
      <c r="A8" s="81"/>
      <c r="B8" s="82"/>
      <c r="C8" s="82"/>
      <c r="D8" s="82"/>
    </row>
    <row r="9" spans="1:4" ht="20.25" customHeight="1">
      <c r="A9" s="81"/>
      <c r="B9" s="82"/>
      <c r="C9" s="82"/>
      <c r="D9" s="82"/>
    </row>
    <row r="10" spans="1:4" ht="20.25" customHeight="1">
      <c r="A10" s="81"/>
      <c r="B10" s="82"/>
      <c r="C10" s="82"/>
      <c r="D10" s="82"/>
    </row>
    <row r="11" spans="1:4" ht="20.25" customHeight="1">
      <c r="A11" s="81"/>
      <c r="B11" s="82"/>
      <c r="C11" s="82"/>
      <c r="D11" s="82"/>
    </row>
    <row r="12" spans="1:4" ht="20.25" customHeight="1">
      <c r="A12" s="81"/>
      <c r="B12" s="82"/>
      <c r="C12" s="82"/>
      <c r="D12" s="82"/>
    </row>
    <row r="13" spans="1:4" ht="20.25" customHeight="1">
      <c r="A13" s="81"/>
      <c r="B13" s="82"/>
      <c r="C13" s="82"/>
      <c r="D13" s="82"/>
    </row>
    <row r="14" spans="1:4" ht="20.25" customHeight="1">
      <c r="A14" s="81"/>
      <c r="B14" s="82"/>
      <c r="C14" s="82"/>
      <c r="D14" s="82"/>
    </row>
    <row r="15" spans="1:4" ht="20.25" customHeight="1">
      <c r="A15" s="81"/>
      <c r="B15" s="82"/>
      <c r="C15" s="82"/>
      <c r="D15" s="82"/>
    </row>
    <row r="16" spans="1:4" ht="20.25" customHeight="1">
      <c r="A16" s="81"/>
      <c r="B16" s="82"/>
      <c r="C16" s="82"/>
      <c r="D16" s="82"/>
    </row>
    <row r="17" spans="1:4" ht="20.25" customHeight="1">
      <c r="A17" s="81"/>
      <c r="B17" s="82"/>
      <c r="C17" s="82"/>
      <c r="D17" s="82"/>
    </row>
    <row r="18" spans="1:4" ht="20.25" customHeight="1">
      <c r="A18" s="81"/>
      <c r="B18" s="82"/>
      <c r="C18" s="82"/>
      <c r="D18" s="82"/>
    </row>
    <row r="19" spans="1:4" ht="20.25" customHeight="1">
      <c r="A19" s="81"/>
      <c r="B19" s="82"/>
      <c r="C19" s="82"/>
      <c r="D19" s="82"/>
    </row>
    <row r="20" spans="1:4" ht="20.25" customHeight="1">
      <c r="A20" s="81"/>
      <c r="B20" s="82"/>
      <c r="C20" s="82"/>
      <c r="D20" s="82"/>
    </row>
    <row r="21" spans="1:4" ht="20.25" customHeight="1">
      <c r="A21" s="81"/>
      <c r="B21" s="82"/>
      <c r="C21" s="82"/>
      <c r="D21" s="82"/>
    </row>
    <row r="22" spans="1:4" ht="20.25" customHeight="1">
      <c r="A22" s="81"/>
      <c r="B22" s="82"/>
      <c r="C22" s="82"/>
      <c r="D22" s="82"/>
    </row>
    <row r="23" spans="1:4" ht="20.25" customHeight="1">
      <c r="A23" s="83" t="s">
        <v>123</v>
      </c>
      <c r="B23" s="82"/>
      <c r="C23" s="82"/>
      <c r="D23" s="82"/>
    </row>
    <row r="24" spans="1:4" ht="20.25" customHeight="1">
      <c r="A24" s="81"/>
      <c r="B24" s="82"/>
      <c r="C24" s="82"/>
      <c r="D24" s="82"/>
    </row>
    <row r="25" ht="13.5">
      <c r="A25" s="12" t="s">
        <v>103</v>
      </c>
    </row>
    <row r="26" spans="1:3" ht="13.5">
      <c r="A26" s="5"/>
      <c r="C26" s="6"/>
    </row>
    <row r="27" spans="1:3" ht="13.5">
      <c r="A27" s="7"/>
      <c r="C27" s="8"/>
    </row>
  </sheetData>
  <sheetProtection/>
  <mergeCells count="6">
    <mergeCell ref="A5:A6"/>
    <mergeCell ref="B5:C5"/>
    <mergeCell ref="D5:D6"/>
    <mergeCell ref="A1:D1"/>
    <mergeCell ref="A3:D3"/>
    <mergeCell ref="A4:D4"/>
  </mergeCells>
  <conditionalFormatting sqref="A3">
    <cfRule type="cellIs" priority="2" dxfId="0" operator="equal" stopIfTrue="1">
      <formula>"VAYA A LA HOJA INICIO Y SELECIONE LA UNIDAD RESPONSABLE CORRESPONDIENTE A ESTE INFORME"</formula>
    </cfRule>
  </conditionalFormatting>
  <conditionalFormatting sqref="A4">
    <cfRule type="cellIs" priority="1" dxfId="0" operator="equal" stopIfTrue="1">
      <formula>"VAYA A LA HOJA INICIO Y SELECIONE EL PERIODO CORRESPONDIENTE A ESTE INFORME"</formula>
    </cfRule>
  </conditionalFormatting>
  <dataValidations count="1">
    <dataValidation allowBlank="1" sqref="A3"/>
  </dataValidations>
  <printOptions horizontalCentered="1"/>
  <pageMargins left="0.3937007874015748" right="0.3937007874015748" top="2" bottom="0.4724409448818898" header="0.1968503937007874" footer="0.1968503937007874"/>
  <pageSetup horizontalDpi="600" verticalDpi="600" orientation="landscape" scale="80" r:id="rId3"/>
  <headerFooter scaleWithDoc="0">
    <oddHeader>&amp;C&amp;G</oddHeader>
    <oddFooter>&amp;R&amp;"Gotham Rounded Book,Normal"&amp;G</oddFoot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U36"/>
  <sheetViews>
    <sheetView showGridLines="0" zoomScaleSheetLayoutView="70" workbookViewId="0" topLeftCell="A1">
      <selection activeCell="A1" sqref="A1:U1"/>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2" width="6.7109375" style="31" customWidth="1"/>
    <col min="13" max="13" width="12.7109375" style="31" customWidth="1"/>
    <col min="14" max="14" width="14.00390625" style="31" bestFit="1" customWidth="1"/>
    <col min="15" max="15" width="13.00390625" style="31" bestFit="1" customWidth="1"/>
    <col min="16" max="17" width="12.7109375" style="31" customWidth="1"/>
    <col min="18" max="18" width="8.421875" style="31" bestFit="1" customWidth="1"/>
    <col min="19" max="19" width="6.7109375" style="31" customWidth="1"/>
    <col min="20" max="20" width="8.421875" style="31" bestFit="1" customWidth="1"/>
    <col min="21" max="21" width="6.7109375" style="3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34.5" customHeight="1">
      <c r="A2" s="303" t="s">
        <v>166</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27" customHeight="1">
      <c r="A12" s="179"/>
      <c r="B12" s="179"/>
      <c r="C12" s="179">
        <v>2</v>
      </c>
      <c r="D12" s="179"/>
      <c r="E12" s="179"/>
      <c r="F12" s="180" t="s">
        <v>126</v>
      </c>
      <c r="H12" s="181"/>
      <c r="I12" s="181"/>
      <c r="J12" s="181"/>
      <c r="K12" s="181"/>
      <c r="L12" s="181"/>
      <c r="M12" s="182"/>
      <c r="N12" s="182"/>
      <c r="O12" s="182"/>
      <c r="P12" s="182"/>
      <c r="Q12" s="182"/>
      <c r="R12" s="183"/>
      <c r="S12" s="183"/>
      <c r="T12" s="183"/>
      <c r="U12" s="183"/>
    </row>
    <row r="13" spans="1:21" s="68" customFormat="1" ht="15" customHeight="1">
      <c r="A13" s="179"/>
      <c r="B13" s="179"/>
      <c r="C13" s="179"/>
      <c r="D13" s="179">
        <v>6</v>
      </c>
      <c r="E13" s="179"/>
      <c r="F13" s="180" t="s">
        <v>127</v>
      </c>
      <c r="H13" s="181"/>
      <c r="I13" s="181"/>
      <c r="J13" s="181"/>
      <c r="K13" s="181"/>
      <c r="L13" s="181"/>
      <c r="M13" s="182"/>
      <c r="N13" s="182"/>
      <c r="O13" s="182"/>
      <c r="P13" s="182"/>
      <c r="Q13" s="182"/>
      <c r="R13" s="183"/>
      <c r="S13" s="183"/>
      <c r="T13" s="183"/>
      <c r="U13" s="183"/>
    </row>
    <row r="14" spans="1:21" s="68" customFormat="1" ht="30" customHeight="1">
      <c r="A14" s="179"/>
      <c r="B14" s="179"/>
      <c r="C14" s="179"/>
      <c r="D14" s="179"/>
      <c r="E14" s="179">
        <v>370</v>
      </c>
      <c r="F14" s="180" t="s">
        <v>130</v>
      </c>
      <c r="G14" s="181" t="s">
        <v>131</v>
      </c>
      <c r="H14" s="181"/>
      <c r="I14" s="181"/>
      <c r="J14" s="181"/>
      <c r="K14" s="181"/>
      <c r="L14" s="181"/>
      <c r="M14" s="182"/>
      <c r="N14" s="184">
        <v>21499.04</v>
      </c>
      <c r="O14" s="184">
        <v>0</v>
      </c>
      <c r="P14" s="184">
        <v>0</v>
      </c>
      <c r="Q14" s="184">
        <v>0</v>
      </c>
      <c r="R14" s="183" t="e">
        <f>+O14/M14</f>
        <v>#DIV/0!</v>
      </c>
      <c r="S14" s="183">
        <f>+O14/N14*100</f>
        <v>0</v>
      </c>
      <c r="T14" s="183" t="e">
        <f>+P14/M14</f>
        <v>#DIV/0!</v>
      </c>
      <c r="U14" s="183">
        <f>+P14/N14*100</f>
        <v>0</v>
      </c>
    </row>
    <row r="15" spans="1:21" s="68" customFormat="1" ht="15" customHeight="1">
      <c r="A15" s="179"/>
      <c r="B15" s="179"/>
      <c r="C15" s="179"/>
      <c r="D15" s="179"/>
      <c r="E15" s="179"/>
      <c r="F15" s="185"/>
      <c r="G15" s="181"/>
      <c r="H15" s="181"/>
      <c r="I15" s="181"/>
      <c r="J15" s="181"/>
      <c r="K15" s="181"/>
      <c r="L15" s="181"/>
      <c r="M15" s="182"/>
      <c r="N15" s="184"/>
      <c r="O15" s="184"/>
      <c r="P15" s="184"/>
      <c r="Q15" s="184"/>
      <c r="R15" s="183"/>
      <c r="S15" s="183"/>
      <c r="T15" s="183"/>
      <c r="U15" s="183"/>
    </row>
    <row r="16" spans="1:21" s="68" customFormat="1" ht="15" customHeight="1">
      <c r="A16" s="179"/>
      <c r="B16" s="179"/>
      <c r="C16" s="179">
        <v>3</v>
      </c>
      <c r="D16" s="179"/>
      <c r="E16" s="179"/>
      <c r="F16" s="185" t="s">
        <v>132</v>
      </c>
      <c r="G16" s="181"/>
      <c r="H16" s="181"/>
      <c r="I16" s="181"/>
      <c r="J16" s="181"/>
      <c r="K16" s="181"/>
      <c r="L16" s="181"/>
      <c r="M16" s="182"/>
      <c r="N16" s="184"/>
      <c r="O16" s="184"/>
      <c r="P16" s="184"/>
      <c r="Q16" s="184"/>
      <c r="R16" s="183"/>
      <c r="S16" s="183"/>
      <c r="T16" s="183"/>
      <c r="U16" s="183"/>
    </row>
    <row r="17" spans="1:21" s="68" customFormat="1" ht="27.75" customHeight="1">
      <c r="A17" s="179"/>
      <c r="B17" s="179"/>
      <c r="C17" s="179"/>
      <c r="D17" s="179">
        <v>1</v>
      </c>
      <c r="E17" s="179"/>
      <c r="F17" s="185" t="s">
        <v>133</v>
      </c>
      <c r="G17" s="181"/>
      <c r="H17" s="181"/>
      <c r="I17" s="181"/>
      <c r="J17" s="181"/>
      <c r="K17" s="181"/>
      <c r="L17" s="181"/>
      <c r="M17" s="182"/>
      <c r="N17" s="184"/>
      <c r="O17" s="184"/>
      <c r="P17" s="184"/>
      <c r="Q17" s="184"/>
      <c r="R17" s="183"/>
      <c r="S17" s="183"/>
      <c r="T17" s="183"/>
      <c r="U17" s="183"/>
    </row>
    <row r="18" spans="1:21" s="68" customFormat="1" ht="30.75" customHeight="1">
      <c r="A18" s="179"/>
      <c r="B18" s="179"/>
      <c r="C18" s="179"/>
      <c r="D18" s="179"/>
      <c r="E18" s="179">
        <v>328</v>
      </c>
      <c r="F18" s="185" t="s">
        <v>134</v>
      </c>
      <c r="G18" s="181" t="s">
        <v>135</v>
      </c>
      <c r="H18" s="181"/>
      <c r="I18" s="181"/>
      <c r="J18" s="181"/>
      <c r="K18" s="181"/>
      <c r="L18" s="181"/>
      <c r="M18" s="182"/>
      <c r="N18" s="184">
        <v>16785221</v>
      </c>
      <c r="O18" s="184">
        <v>5088480.7</v>
      </c>
      <c r="P18" s="184">
        <v>4929129.2</v>
      </c>
      <c r="Q18" s="184">
        <v>4929129.2</v>
      </c>
      <c r="R18" s="183" t="e">
        <f>+O18/M18</f>
        <v>#DIV/0!</v>
      </c>
      <c r="S18" s="183">
        <f>+O18/N18*100</f>
        <v>30.315243987553096</v>
      </c>
      <c r="T18" s="183" t="e">
        <f>+P18/M18</f>
        <v>#DIV/0!</v>
      </c>
      <c r="U18" s="183">
        <f>+P18/N18*100</f>
        <v>29.365888003500224</v>
      </c>
    </row>
    <row r="19" spans="1:21" s="68" customFormat="1" ht="15" customHeight="1">
      <c r="A19" s="179"/>
      <c r="B19" s="179"/>
      <c r="C19" s="179"/>
      <c r="D19" s="179"/>
      <c r="E19" s="179">
        <v>331</v>
      </c>
      <c r="F19" s="185" t="s">
        <v>136</v>
      </c>
      <c r="G19" s="181" t="s">
        <v>131</v>
      </c>
      <c r="H19" s="181"/>
      <c r="I19" s="181"/>
      <c r="J19" s="181"/>
      <c r="K19" s="181"/>
      <c r="L19" s="181"/>
      <c r="M19" s="182"/>
      <c r="N19" s="184">
        <v>4252165</v>
      </c>
      <c r="O19" s="184">
        <v>251712</v>
      </c>
      <c r="P19" s="184">
        <v>0</v>
      </c>
      <c r="Q19" s="184">
        <v>0</v>
      </c>
      <c r="R19" s="183" t="e">
        <f>+O19/M19</f>
        <v>#DIV/0!</v>
      </c>
      <c r="S19" s="183">
        <f>+O19/N19*100</f>
        <v>5.9196197701641395</v>
      </c>
      <c r="T19" s="183" t="e">
        <f>+P19/M19</f>
        <v>#DIV/0!</v>
      </c>
      <c r="U19" s="183">
        <f>+P19/N19*100</f>
        <v>0</v>
      </c>
    </row>
    <row r="20" spans="1:21" s="68" customFormat="1" ht="15" customHeight="1">
      <c r="A20" s="179"/>
      <c r="B20" s="179"/>
      <c r="C20" s="179"/>
      <c r="D20" s="179"/>
      <c r="E20" s="179"/>
      <c r="F20" s="185"/>
      <c r="G20" s="181"/>
      <c r="H20" s="181"/>
      <c r="I20" s="181"/>
      <c r="J20" s="181"/>
      <c r="K20" s="181"/>
      <c r="L20" s="181"/>
      <c r="M20" s="182"/>
      <c r="N20" s="184"/>
      <c r="O20" s="184"/>
      <c r="P20" s="184"/>
      <c r="Q20" s="184"/>
      <c r="R20" s="183"/>
      <c r="S20" s="183"/>
      <c r="T20" s="183"/>
      <c r="U20" s="183"/>
    </row>
    <row r="21" spans="1:21" s="68" customFormat="1" ht="15" customHeight="1">
      <c r="A21" s="179"/>
      <c r="B21" s="179"/>
      <c r="C21" s="179"/>
      <c r="D21" s="179">
        <v>2</v>
      </c>
      <c r="E21" s="179"/>
      <c r="F21" s="185"/>
      <c r="G21" s="181"/>
      <c r="H21" s="181"/>
      <c r="I21" s="181"/>
      <c r="J21" s="181"/>
      <c r="K21" s="181"/>
      <c r="L21" s="181"/>
      <c r="M21" s="182"/>
      <c r="N21" s="184"/>
      <c r="O21" s="184"/>
      <c r="P21" s="184"/>
      <c r="Q21" s="184"/>
      <c r="R21" s="183"/>
      <c r="S21" s="183"/>
      <c r="T21" s="183"/>
      <c r="U21" s="183"/>
    </row>
    <row r="22" spans="1:21" s="68" customFormat="1" ht="30" customHeight="1">
      <c r="A22" s="179"/>
      <c r="B22" s="179"/>
      <c r="C22" s="179"/>
      <c r="D22" s="179"/>
      <c r="E22" s="179">
        <v>320</v>
      </c>
      <c r="F22" s="185" t="s">
        <v>138</v>
      </c>
      <c r="G22" s="181" t="s">
        <v>139</v>
      </c>
      <c r="H22" s="181"/>
      <c r="I22" s="181"/>
      <c r="J22" s="181"/>
      <c r="K22" s="181"/>
      <c r="L22" s="181"/>
      <c r="M22" s="182"/>
      <c r="N22" s="184">
        <v>28799431.12</v>
      </c>
      <c r="O22" s="184">
        <v>3072646.9799999995</v>
      </c>
      <c r="P22" s="184">
        <v>2076680.5199999998</v>
      </c>
      <c r="Q22" s="184">
        <v>2076680.5199999998</v>
      </c>
      <c r="R22" s="183" t="e">
        <f>+O22/M22</f>
        <v>#DIV/0!</v>
      </c>
      <c r="S22" s="183">
        <f>+O22/N22*100</f>
        <v>10.669123869832882</v>
      </c>
      <c r="T22" s="183" t="e">
        <f>+P22/M22</f>
        <v>#DIV/0!</v>
      </c>
      <c r="U22" s="183">
        <f>+P22/N22*100</f>
        <v>7.210838684094117</v>
      </c>
    </row>
    <row r="23" spans="1:21" s="68" customFormat="1" ht="27" customHeight="1">
      <c r="A23" s="179"/>
      <c r="B23" s="179"/>
      <c r="C23" s="179"/>
      <c r="D23" s="179"/>
      <c r="E23" s="179">
        <v>323</v>
      </c>
      <c r="F23" s="185" t="s">
        <v>143</v>
      </c>
      <c r="G23" s="181" t="s">
        <v>144</v>
      </c>
      <c r="H23" s="181"/>
      <c r="I23" s="181"/>
      <c r="J23" s="181"/>
      <c r="K23" s="181"/>
      <c r="L23" s="181"/>
      <c r="M23" s="182"/>
      <c r="N23" s="184">
        <v>2975698.36</v>
      </c>
      <c r="O23" s="184">
        <v>584300.04</v>
      </c>
      <c r="P23" s="184">
        <v>519508.94</v>
      </c>
      <c r="Q23" s="184">
        <v>519508.94</v>
      </c>
      <c r="R23" s="183" t="e">
        <f>+O23/M23</f>
        <v>#DIV/0!</v>
      </c>
      <c r="S23" s="183">
        <f>+O23/N23*100</f>
        <v>19.635728132067797</v>
      </c>
      <c r="T23" s="183" t="e">
        <f>+P23/M23</f>
        <v>#DIV/0!</v>
      </c>
      <c r="U23" s="183">
        <f>+P23/N23*100</f>
        <v>17.458387146471395</v>
      </c>
    </row>
    <row r="24" spans="1:21" s="68" customFormat="1" ht="15" customHeight="1">
      <c r="A24" s="179"/>
      <c r="B24" s="179"/>
      <c r="C24" s="179"/>
      <c r="D24" s="179"/>
      <c r="E24" s="179">
        <v>325</v>
      </c>
      <c r="F24" s="185" t="s">
        <v>145</v>
      </c>
      <c r="G24" s="181" t="s">
        <v>144</v>
      </c>
      <c r="H24" s="181"/>
      <c r="I24" s="181"/>
      <c r="J24" s="181"/>
      <c r="K24" s="181"/>
      <c r="L24" s="181"/>
      <c r="M24" s="182"/>
      <c r="N24" s="184">
        <v>2078690</v>
      </c>
      <c r="O24" s="184">
        <v>383980.52</v>
      </c>
      <c r="P24" s="184">
        <v>321153.27</v>
      </c>
      <c r="Q24" s="184">
        <v>321153.27</v>
      </c>
      <c r="R24" s="183" t="e">
        <f>+O24/M24</f>
        <v>#DIV/0!</v>
      </c>
      <c r="S24" s="183">
        <f>+O24/N24*100</f>
        <v>18.472235879327847</v>
      </c>
      <c r="T24" s="183" t="e">
        <f>+P24/M24</f>
        <v>#DIV/0!</v>
      </c>
      <c r="U24" s="183">
        <f>+P24/N24*100</f>
        <v>15.449791455195342</v>
      </c>
    </row>
    <row r="25" spans="1:21" s="68" customFormat="1" ht="15" customHeight="1">
      <c r="A25" s="179"/>
      <c r="B25" s="179"/>
      <c r="C25" s="179"/>
      <c r="D25" s="179"/>
      <c r="E25" s="179">
        <v>329</v>
      </c>
      <c r="F25" s="185" t="s">
        <v>146</v>
      </c>
      <c r="G25" s="181" t="s">
        <v>129</v>
      </c>
      <c r="H25" s="181"/>
      <c r="I25" s="181"/>
      <c r="J25" s="181"/>
      <c r="K25" s="181"/>
      <c r="L25" s="181"/>
      <c r="M25" s="182"/>
      <c r="N25" s="184">
        <v>2491114</v>
      </c>
      <c r="O25" s="184">
        <v>0</v>
      </c>
      <c r="P25" s="184">
        <v>0</v>
      </c>
      <c r="Q25" s="184">
        <v>0</v>
      </c>
      <c r="R25" s="183" t="e">
        <f>+O25/M25</f>
        <v>#DIV/0!</v>
      </c>
      <c r="S25" s="183">
        <f>+O25/N25*100</f>
        <v>0</v>
      </c>
      <c r="T25" s="183" t="e">
        <f>+P25/M25</f>
        <v>#DIV/0!</v>
      </c>
      <c r="U25" s="183">
        <f>+P25/N25*100</f>
        <v>0</v>
      </c>
    </row>
    <row r="26" spans="1:21" s="68" customFormat="1" ht="28.5" customHeight="1">
      <c r="A26" s="179"/>
      <c r="B26" s="179"/>
      <c r="C26" s="179"/>
      <c r="D26" s="179"/>
      <c r="E26" s="179">
        <v>380</v>
      </c>
      <c r="F26" s="185" t="s">
        <v>147</v>
      </c>
      <c r="G26" s="181" t="s">
        <v>139</v>
      </c>
      <c r="H26" s="181"/>
      <c r="I26" s="181"/>
      <c r="J26" s="181"/>
      <c r="K26" s="181"/>
      <c r="L26" s="181"/>
      <c r="M26" s="182"/>
      <c r="N26" s="184">
        <v>8884684.5</v>
      </c>
      <c r="O26" s="184">
        <v>299954.86</v>
      </c>
      <c r="P26" s="184">
        <v>299954.86</v>
      </c>
      <c r="Q26" s="184">
        <v>299954.86</v>
      </c>
      <c r="R26" s="183" t="e">
        <f>+O26/M26</f>
        <v>#DIV/0!</v>
      </c>
      <c r="S26" s="183">
        <f>+O26/N26*100</f>
        <v>3.3760890440172635</v>
      </c>
      <c r="T26" s="183" t="e">
        <f>+P26/M26</f>
        <v>#DIV/0!</v>
      </c>
      <c r="U26" s="183">
        <f>+P26/N26*100</f>
        <v>3.3760890440172635</v>
      </c>
    </row>
    <row r="27" spans="1:21" s="68" customFormat="1" ht="15" customHeight="1">
      <c r="A27" s="179"/>
      <c r="B27" s="179"/>
      <c r="C27" s="179"/>
      <c r="D27" s="179"/>
      <c r="E27" s="179"/>
      <c r="F27" s="185"/>
      <c r="G27" s="181"/>
      <c r="H27" s="181"/>
      <c r="I27" s="181"/>
      <c r="J27" s="181"/>
      <c r="K27" s="181"/>
      <c r="L27" s="181"/>
      <c r="M27" s="182"/>
      <c r="N27" s="184"/>
      <c r="O27" s="184"/>
      <c r="P27" s="184"/>
      <c r="Q27" s="184"/>
      <c r="R27" s="183"/>
      <c r="S27" s="183"/>
      <c r="T27" s="183"/>
      <c r="U27" s="183"/>
    </row>
    <row r="28" spans="1:21" s="68" customFormat="1" ht="24" customHeight="1">
      <c r="A28" s="179"/>
      <c r="B28" s="179"/>
      <c r="C28" s="179"/>
      <c r="D28" s="179">
        <v>3</v>
      </c>
      <c r="E28" s="179"/>
      <c r="F28" s="185" t="s">
        <v>148</v>
      </c>
      <c r="G28" s="181"/>
      <c r="H28" s="181"/>
      <c r="I28" s="181"/>
      <c r="J28" s="181"/>
      <c r="K28" s="181"/>
      <c r="L28" s="181"/>
      <c r="M28" s="182"/>
      <c r="N28" s="184"/>
      <c r="O28" s="184"/>
      <c r="P28" s="184"/>
      <c r="Q28" s="184"/>
      <c r="R28" s="183"/>
      <c r="S28" s="183"/>
      <c r="T28" s="183"/>
      <c r="U28" s="183"/>
    </row>
    <row r="29" spans="1:21" s="68" customFormat="1" ht="27" customHeight="1">
      <c r="A29" s="179"/>
      <c r="B29" s="179"/>
      <c r="C29" s="179"/>
      <c r="D29" s="179"/>
      <c r="E29" s="179">
        <v>326</v>
      </c>
      <c r="F29" s="185" t="s">
        <v>149</v>
      </c>
      <c r="G29" s="181" t="s">
        <v>150</v>
      </c>
      <c r="H29" s="181"/>
      <c r="I29" s="181"/>
      <c r="J29" s="181"/>
      <c r="K29" s="181"/>
      <c r="L29" s="181"/>
      <c r="M29" s="182"/>
      <c r="N29" s="184">
        <v>11194120.41</v>
      </c>
      <c r="O29" s="184">
        <v>0</v>
      </c>
      <c r="P29" s="184">
        <v>0</v>
      </c>
      <c r="Q29" s="184">
        <v>0</v>
      </c>
      <c r="R29" s="183" t="e">
        <f>+O29/M29</f>
        <v>#DIV/0!</v>
      </c>
      <c r="S29" s="183">
        <f>+O29/N29*100</f>
        <v>0</v>
      </c>
      <c r="T29" s="183" t="e">
        <f>+P29/M29</f>
        <v>#DIV/0!</v>
      </c>
      <c r="U29" s="183">
        <f>+P29/N29*100</f>
        <v>0</v>
      </c>
    </row>
    <row r="30" spans="1:21" s="68" customFormat="1" ht="28.5" customHeight="1">
      <c r="A30" s="179"/>
      <c r="B30" s="179"/>
      <c r="C30" s="179"/>
      <c r="D30" s="179"/>
      <c r="E30" s="179">
        <v>397</v>
      </c>
      <c r="F30" s="185" t="s">
        <v>153</v>
      </c>
      <c r="G30" s="181" t="s">
        <v>154</v>
      </c>
      <c r="H30" s="181"/>
      <c r="I30" s="181"/>
      <c r="J30" s="181"/>
      <c r="K30" s="181"/>
      <c r="L30" s="181"/>
      <c r="M30" s="182"/>
      <c r="N30" s="184">
        <v>4243634</v>
      </c>
      <c r="O30" s="184">
        <v>1772000</v>
      </c>
      <c r="P30" s="184">
        <v>300000</v>
      </c>
      <c r="Q30" s="184">
        <v>300000</v>
      </c>
      <c r="R30" s="183" t="e">
        <f>+O30/M30</f>
        <v>#DIV/0!</v>
      </c>
      <c r="S30" s="183">
        <f>+O30/N30*100</f>
        <v>41.75666421750792</v>
      </c>
      <c r="T30" s="183" t="e">
        <f>+P30/M30</f>
        <v>#DIV/0!</v>
      </c>
      <c r="U30" s="183">
        <f>+P30/N30*100</f>
        <v>7.069412677907662</v>
      </c>
    </row>
    <row r="31" spans="1:21" s="68" customFormat="1" ht="15" customHeight="1">
      <c r="A31" s="171"/>
      <c r="B31" s="171"/>
      <c r="C31" s="171"/>
      <c r="D31" s="171"/>
      <c r="E31" s="171"/>
      <c r="F31" s="171"/>
      <c r="G31" s="171"/>
      <c r="H31" s="171"/>
      <c r="I31" s="172"/>
      <c r="J31" s="172"/>
      <c r="K31" s="172"/>
      <c r="L31" s="172"/>
      <c r="M31" s="172"/>
      <c r="N31" s="173"/>
      <c r="O31" s="173"/>
      <c r="P31" s="173"/>
      <c r="Q31" s="173"/>
      <c r="R31" s="173"/>
      <c r="S31" s="173"/>
      <c r="T31" s="171"/>
      <c r="U31" s="174"/>
    </row>
    <row r="32" spans="1:21" s="68" customFormat="1" ht="15" customHeight="1">
      <c r="A32" s="171"/>
      <c r="B32" s="171"/>
      <c r="C32" s="171"/>
      <c r="D32" s="171"/>
      <c r="E32" s="171"/>
      <c r="F32" s="169" t="s">
        <v>123</v>
      </c>
      <c r="G32" s="171"/>
      <c r="H32" s="171"/>
      <c r="I32" s="172"/>
      <c r="J32" s="172"/>
      <c r="K32" s="172"/>
      <c r="L32" s="172"/>
      <c r="M32" s="186">
        <f>SUBTOTAL(9,M13:M30)</f>
        <v>0</v>
      </c>
      <c r="N32" s="186">
        <f>SUBTOTAL(9,N13:N30)</f>
        <v>81726257.42999999</v>
      </c>
      <c r="O32" s="186">
        <f>SUBTOTAL(9,O13:O30)</f>
        <v>11453075.099999998</v>
      </c>
      <c r="P32" s="186">
        <f>SUBTOTAL(9,P13:P30)</f>
        <v>8446426.79</v>
      </c>
      <c r="Q32" s="186">
        <f>SUBTOTAL(9,Q13:Q30)</f>
        <v>8446426.79</v>
      </c>
      <c r="R32" s="173"/>
      <c r="S32" s="173"/>
      <c r="T32" s="171"/>
      <c r="U32" s="174"/>
    </row>
    <row r="33" spans="1:21" s="68" customFormat="1" ht="15" customHeight="1">
      <c r="A33" s="175"/>
      <c r="B33" s="175"/>
      <c r="C33" s="175"/>
      <c r="D33" s="175"/>
      <c r="E33" s="175"/>
      <c r="F33" s="175"/>
      <c r="G33" s="175"/>
      <c r="H33" s="175"/>
      <c r="I33" s="176"/>
      <c r="J33" s="176"/>
      <c r="K33" s="176"/>
      <c r="L33" s="176"/>
      <c r="M33" s="176"/>
      <c r="N33" s="177"/>
      <c r="O33" s="177"/>
      <c r="P33" s="177"/>
      <c r="Q33" s="177"/>
      <c r="R33" s="177"/>
      <c r="S33" s="177"/>
      <c r="T33" s="175"/>
      <c r="U33" s="178"/>
    </row>
    <row r="34" spans="1:6" ht="13.5">
      <c r="A34" s="32"/>
      <c r="B34" s="64"/>
      <c r="C34" s="32"/>
      <c r="D34" s="32"/>
      <c r="F34" s="32"/>
    </row>
    <row r="35" spans="2:15" ht="13.5">
      <c r="B35" s="33"/>
      <c r="C35" s="34"/>
      <c r="D35" s="34"/>
      <c r="N35" s="35"/>
      <c r="O35" s="35"/>
    </row>
    <row r="36" spans="2:15" ht="13.5">
      <c r="B36" s="36"/>
      <c r="C36" s="36"/>
      <c r="D36" s="36"/>
      <c r="N36" s="37"/>
      <c r="O36" s="37"/>
    </row>
  </sheetData>
  <sheetProtection/>
  <mergeCells count="15">
    <mergeCell ref="A1:U1"/>
    <mergeCell ref="A2:U2"/>
    <mergeCell ref="D6:D8"/>
    <mergeCell ref="E6:E8"/>
    <mergeCell ref="F6:F8"/>
    <mergeCell ref="G6:G8"/>
    <mergeCell ref="A4:U4"/>
    <mergeCell ref="A5:U5"/>
    <mergeCell ref="A6:A8"/>
    <mergeCell ref="M7:Q7"/>
    <mergeCell ref="H7:J7"/>
    <mergeCell ref="K7:L7"/>
    <mergeCell ref="R7:U7"/>
    <mergeCell ref="B6:B8"/>
    <mergeCell ref="C6:C8"/>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U50"/>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11.57421875" style="31" bestFit="1" customWidth="1"/>
    <col min="8" max="10" width="12.7109375" style="31" customWidth="1"/>
    <col min="11" max="11" width="6.7109375" style="31" customWidth="1"/>
    <col min="12" max="12" width="8.421875" style="31" bestFit="1" customWidth="1"/>
    <col min="13" max="14" width="16.7109375" style="31" bestFit="1" customWidth="1"/>
    <col min="15" max="15" width="16.14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167</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27" customHeight="1">
      <c r="A12" s="179"/>
      <c r="B12" s="179"/>
      <c r="C12" s="179">
        <v>2</v>
      </c>
      <c r="D12" s="179"/>
      <c r="E12" s="179"/>
      <c r="F12" s="180" t="s">
        <v>126</v>
      </c>
      <c r="H12" s="181"/>
      <c r="I12" s="181"/>
      <c r="J12" s="181"/>
      <c r="K12" s="181"/>
      <c r="L12" s="181"/>
      <c r="M12" s="182"/>
      <c r="N12" s="182"/>
      <c r="O12" s="182"/>
      <c r="P12" s="182"/>
      <c r="Q12" s="182"/>
      <c r="R12" s="183"/>
      <c r="S12" s="183"/>
      <c r="T12" s="183"/>
      <c r="U12" s="183"/>
    </row>
    <row r="13" spans="1:21" s="68" customFormat="1" ht="15" customHeight="1">
      <c r="A13" s="179"/>
      <c r="B13" s="179"/>
      <c r="C13" s="179"/>
      <c r="D13" s="179">
        <v>6</v>
      </c>
      <c r="E13" s="179"/>
      <c r="F13" s="180" t="s">
        <v>127</v>
      </c>
      <c r="H13" s="181"/>
      <c r="I13" s="181"/>
      <c r="J13" s="181"/>
      <c r="K13" s="181"/>
      <c r="L13" s="181"/>
      <c r="M13" s="182"/>
      <c r="N13" s="182"/>
      <c r="O13" s="182"/>
      <c r="P13" s="182"/>
      <c r="Q13" s="182"/>
      <c r="R13" s="183"/>
      <c r="S13" s="183"/>
      <c r="T13" s="183"/>
      <c r="U13" s="183"/>
    </row>
    <row r="14" spans="1:21" s="68" customFormat="1" ht="15" customHeight="1">
      <c r="A14" s="179"/>
      <c r="B14" s="179"/>
      <c r="C14" s="179"/>
      <c r="D14" s="179"/>
      <c r="E14" s="179">
        <v>368</v>
      </c>
      <c r="F14" s="180" t="s">
        <v>128</v>
      </c>
      <c r="G14" s="187" t="s">
        <v>129</v>
      </c>
      <c r="H14" s="188">
        <v>50000</v>
      </c>
      <c r="I14" s="145">
        <v>39915</v>
      </c>
      <c r="J14" s="145">
        <v>24600</v>
      </c>
      <c r="K14" s="183">
        <f>+J14/H14*100</f>
        <v>49.2</v>
      </c>
      <c r="L14" s="183">
        <f>+J14/I14*100</f>
        <v>61.63096580232995</v>
      </c>
      <c r="M14" s="184">
        <v>1000000</v>
      </c>
      <c r="N14" s="184">
        <v>1000000</v>
      </c>
      <c r="O14" s="184">
        <v>153784.17</v>
      </c>
      <c r="P14" s="184">
        <v>79453.62000000001</v>
      </c>
      <c r="Q14" s="184">
        <v>79453.62000000001</v>
      </c>
      <c r="R14" s="183">
        <f>+O14/M14*100</f>
        <v>15.378417000000002</v>
      </c>
      <c r="S14" s="183">
        <f>+O14/N14*100</f>
        <v>15.378417000000002</v>
      </c>
      <c r="T14" s="183">
        <f>+P14/M14*100</f>
        <v>7.945362000000002</v>
      </c>
      <c r="U14" s="183">
        <f>+P14/N14*100</f>
        <v>7.945362000000002</v>
      </c>
    </row>
    <row r="15" spans="1:21" s="68" customFormat="1" ht="30" customHeight="1">
      <c r="A15" s="179"/>
      <c r="B15" s="179"/>
      <c r="C15" s="179"/>
      <c r="D15" s="179"/>
      <c r="E15" s="179">
        <v>370</v>
      </c>
      <c r="F15" s="180" t="s">
        <v>130</v>
      </c>
      <c r="G15" s="189" t="s">
        <v>131</v>
      </c>
      <c r="H15" s="188">
        <v>1250000</v>
      </c>
      <c r="I15" s="145">
        <v>1130000</v>
      </c>
      <c r="J15" s="145">
        <v>1031000</v>
      </c>
      <c r="K15" s="183">
        <f>+J15/H15*100</f>
        <v>82.48</v>
      </c>
      <c r="L15" s="183">
        <f>+J15/I15*100</f>
        <v>91.23893805309734</v>
      </c>
      <c r="M15" s="184">
        <v>8000000</v>
      </c>
      <c r="N15" s="184">
        <v>8000000</v>
      </c>
      <c r="O15" s="184">
        <v>1011090.56</v>
      </c>
      <c r="P15" s="184">
        <v>115562.56</v>
      </c>
      <c r="Q15" s="184">
        <v>115562.56</v>
      </c>
      <c r="R15" s="183">
        <f>+O15/M15*100</f>
        <v>12.638632</v>
      </c>
      <c r="S15" s="183">
        <f>+O15/N15*100</f>
        <v>12.638632</v>
      </c>
      <c r="T15" s="183">
        <f>+P15/M15*100</f>
        <v>1.444532</v>
      </c>
      <c r="U15" s="183">
        <f>+P15/N15*100</f>
        <v>1.444532</v>
      </c>
    </row>
    <row r="16" spans="1:21" s="68" customFormat="1" ht="15" customHeight="1">
      <c r="A16" s="179"/>
      <c r="B16" s="179"/>
      <c r="C16" s="179"/>
      <c r="D16" s="179"/>
      <c r="E16" s="179"/>
      <c r="F16" s="185"/>
      <c r="G16" s="189"/>
      <c r="H16" s="188"/>
      <c r="I16" s="188"/>
      <c r="J16" s="188"/>
      <c r="K16" s="183"/>
      <c r="L16" s="183"/>
      <c r="M16" s="184"/>
      <c r="N16" s="184"/>
      <c r="O16" s="184"/>
      <c r="P16" s="184"/>
      <c r="Q16" s="184"/>
      <c r="R16" s="183"/>
      <c r="S16" s="183"/>
      <c r="T16" s="183"/>
      <c r="U16" s="183"/>
    </row>
    <row r="17" spans="1:21" s="68" customFormat="1" ht="15" customHeight="1">
      <c r="A17" s="179"/>
      <c r="B17" s="179"/>
      <c r="C17" s="179">
        <v>3</v>
      </c>
      <c r="D17" s="179"/>
      <c r="E17" s="179"/>
      <c r="F17" s="185" t="s">
        <v>132</v>
      </c>
      <c r="G17" s="189"/>
      <c r="H17" s="188"/>
      <c r="I17" s="188"/>
      <c r="J17" s="188"/>
      <c r="K17" s="183"/>
      <c r="L17" s="183"/>
      <c r="M17" s="184"/>
      <c r="N17" s="184"/>
      <c r="O17" s="184"/>
      <c r="P17" s="184"/>
      <c r="Q17" s="184"/>
      <c r="R17" s="183"/>
      <c r="S17" s="183"/>
      <c r="T17" s="183"/>
      <c r="U17" s="183"/>
    </row>
    <row r="18" spans="1:21" s="68" customFormat="1" ht="27.75" customHeight="1">
      <c r="A18" s="179"/>
      <c r="B18" s="179"/>
      <c r="C18" s="179"/>
      <c r="D18" s="179">
        <v>1</v>
      </c>
      <c r="E18" s="179"/>
      <c r="F18" s="185" t="s">
        <v>133</v>
      </c>
      <c r="G18" s="189"/>
      <c r="H18" s="188"/>
      <c r="I18" s="188"/>
      <c r="J18" s="188"/>
      <c r="K18" s="183"/>
      <c r="L18" s="183"/>
      <c r="M18" s="184"/>
      <c r="N18" s="184"/>
      <c r="O18" s="184"/>
      <c r="P18" s="184"/>
      <c r="Q18" s="184"/>
      <c r="R18" s="183"/>
      <c r="S18" s="183"/>
      <c r="T18" s="183"/>
      <c r="U18" s="183"/>
    </row>
    <row r="19" spans="1:21" s="68" customFormat="1" ht="30.75" customHeight="1">
      <c r="A19" s="179"/>
      <c r="B19" s="179"/>
      <c r="C19" s="179"/>
      <c r="D19" s="179"/>
      <c r="E19" s="179">
        <v>328</v>
      </c>
      <c r="F19" s="185" t="s">
        <v>134</v>
      </c>
      <c r="G19" s="189" t="s">
        <v>135</v>
      </c>
      <c r="H19" s="188">
        <v>3940160</v>
      </c>
      <c r="I19" s="145">
        <v>2865120</v>
      </c>
      <c r="J19" s="188">
        <v>4014158</v>
      </c>
      <c r="K19" s="183">
        <f>+J19/H19*100</f>
        <v>101.87804556160157</v>
      </c>
      <c r="L19" s="183">
        <f>+J19/I19*100</f>
        <v>140.10435863070308</v>
      </c>
      <c r="M19" s="184">
        <v>2100000</v>
      </c>
      <c r="N19" s="184">
        <v>2100000</v>
      </c>
      <c r="O19" s="184">
        <v>1446495.63</v>
      </c>
      <c r="P19" s="184">
        <v>1446495.63</v>
      </c>
      <c r="Q19" s="184">
        <v>1446495.63</v>
      </c>
      <c r="R19" s="183">
        <f>+O19/M19*100</f>
        <v>68.88074428571429</v>
      </c>
      <c r="S19" s="183">
        <f>+O19/N19*100</f>
        <v>68.88074428571429</v>
      </c>
      <c r="T19" s="183">
        <f>+P19/M19*100</f>
        <v>68.88074428571429</v>
      </c>
      <c r="U19" s="183">
        <f>+P19/N19*100</f>
        <v>68.88074428571429</v>
      </c>
    </row>
    <row r="20" spans="1:21" s="68" customFormat="1" ht="15" customHeight="1">
      <c r="A20" s="179"/>
      <c r="B20" s="179"/>
      <c r="C20" s="179"/>
      <c r="D20" s="179"/>
      <c r="E20" s="179">
        <v>331</v>
      </c>
      <c r="F20" s="185" t="s">
        <v>136</v>
      </c>
      <c r="G20" s="189" t="s">
        <v>131</v>
      </c>
      <c r="H20" s="188">
        <v>4142807</v>
      </c>
      <c r="I20" s="145">
        <v>2596903</v>
      </c>
      <c r="J20" s="145">
        <v>1903099</v>
      </c>
      <c r="K20" s="183">
        <f>+J20/H20*100</f>
        <v>45.93742841508185</v>
      </c>
      <c r="L20" s="183">
        <f>+J20/I20*100</f>
        <v>73.2834071969573</v>
      </c>
      <c r="M20" s="184">
        <v>19550000</v>
      </c>
      <c r="N20" s="184">
        <v>19550000</v>
      </c>
      <c r="O20" s="184">
        <v>4121211.7600000002</v>
      </c>
      <c r="P20" s="184">
        <v>4099224.72</v>
      </c>
      <c r="Q20" s="184">
        <v>4099224.72</v>
      </c>
      <c r="R20" s="183">
        <f>+O20/M20*100</f>
        <v>21.080367058823533</v>
      </c>
      <c r="S20" s="183">
        <f>+O20/N20*100</f>
        <v>21.080367058823533</v>
      </c>
      <c r="T20" s="183">
        <f>+P20/M20*100</f>
        <v>20.96790138107417</v>
      </c>
      <c r="U20" s="183">
        <f>+P20/N20*100</f>
        <v>20.96790138107417</v>
      </c>
    </row>
    <row r="21" spans="1:21" s="68" customFormat="1" ht="15" customHeight="1">
      <c r="A21" s="179"/>
      <c r="B21" s="179"/>
      <c r="C21" s="179"/>
      <c r="D21" s="179"/>
      <c r="E21" s="179"/>
      <c r="F21" s="185"/>
      <c r="G21" s="189"/>
      <c r="H21" s="188"/>
      <c r="I21" s="188"/>
      <c r="J21" s="188"/>
      <c r="K21" s="183"/>
      <c r="L21" s="183"/>
      <c r="M21" s="184"/>
      <c r="N21" s="184"/>
      <c r="O21" s="184"/>
      <c r="P21" s="184"/>
      <c r="Q21" s="184"/>
      <c r="R21" s="183"/>
      <c r="S21" s="183"/>
      <c r="T21" s="183"/>
      <c r="U21" s="183"/>
    </row>
    <row r="22" spans="1:21" s="68" customFormat="1" ht="15" customHeight="1">
      <c r="A22" s="179"/>
      <c r="B22" s="179"/>
      <c r="C22" s="179"/>
      <c r="D22" s="179">
        <v>2</v>
      </c>
      <c r="E22" s="179"/>
      <c r="F22" s="185"/>
      <c r="G22" s="189"/>
      <c r="H22" s="188"/>
      <c r="I22" s="188"/>
      <c r="J22" s="188"/>
      <c r="K22" s="183"/>
      <c r="L22" s="183"/>
      <c r="M22" s="184"/>
      <c r="N22" s="184"/>
      <c r="O22" s="184"/>
      <c r="P22" s="184"/>
      <c r="Q22" s="184"/>
      <c r="R22" s="183"/>
      <c r="S22" s="183"/>
      <c r="T22" s="183"/>
      <c r="U22" s="183"/>
    </row>
    <row r="23" spans="1:21" s="68" customFormat="1" ht="30" customHeight="1">
      <c r="A23" s="179"/>
      <c r="B23" s="179"/>
      <c r="C23" s="179"/>
      <c r="D23" s="179"/>
      <c r="E23" s="179">
        <v>320</v>
      </c>
      <c r="F23" s="185" t="s">
        <v>138</v>
      </c>
      <c r="G23" s="189" t="s">
        <v>139</v>
      </c>
      <c r="H23" s="188">
        <v>4159575</v>
      </c>
      <c r="I23" s="188">
        <v>3205214</v>
      </c>
      <c r="J23" s="188">
        <v>3296369</v>
      </c>
      <c r="K23" s="183">
        <f aca="true" t="shared" si="0" ref="K23:K29">+J23/H23*100</f>
        <v>79.2477356460696</v>
      </c>
      <c r="L23" s="183">
        <f aca="true" t="shared" si="1" ref="L23:L29">+J23/I23*100</f>
        <v>102.84395987288212</v>
      </c>
      <c r="M23" s="184">
        <v>3494102619</v>
      </c>
      <c r="N23" s="184">
        <v>3472593658.1399994</v>
      </c>
      <c r="O23" s="184">
        <v>2166502426.3599997</v>
      </c>
      <c r="P23" s="184">
        <v>2141801699.0700002</v>
      </c>
      <c r="Q23" s="184">
        <v>2141632611.7800002</v>
      </c>
      <c r="R23" s="183">
        <f aca="true" t="shared" si="2" ref="R23:R29">+O23/M23*100</f>
        <v>62.004544874530474</v>
      </c>
      <c r="S23" s="183">
        <f aca="true" t="shared" si="3" ref="S23:S29">+O23/N23*100</f>
        <v>62.388595949934086</v>
      </c>
      <c r="T23" s="183">
        <f aca="true" t="shared" si="4" ref="T23:T29">+P23/M23*100</f>
        <v>61.297618662470086</v>
      </c>
      <c r="U23" s="183">
        <f aca="true" t="shared" si="5" ref="U23:U29">+P23/N23*100</f>
        <v>61.67729109478355</v>
      </c>
    </row>
    <row r="24" spans="1:21" s="68" customFormat="1" ht="30" customHeight="1">
      <c r="A24" s="179"/>
      <c r="B24" s="179"/>
      <c r="C24" s="179"/>
      <c r="D24" s="179"/>
      <c r="E24" s="179">
        <v>321</v>
      </c>
      <c r="F24" s="185" t="s">
        <v>140</v>
      </c>
      <c r="G24" s="189" t="s">
        <v>139</v>
      </c>
      <c r="H24" s="188">
        <v>372633</v>
      </c>
      <c r="I24" s="188">
        <v>287137</v>
      </c>
      <c r="J24" s="188">
        <v>311089</v>
      </c>
      <c r="K24" s="183">
        <f t="shared" si="0"/>
        <v>83.48401778693781</v>
      </c>
      <c r="L24" s="183">
        <f t="shared" si="1"/>
        <v>108.34166269063199</v>
      </c>
      <c r="M24" s="184">
        <v>38240419</v>
      </c>
      <c r="N24" s="184">
        <v>38240419</v>
      </c>
      <c r="O24" s="184">
        <v>22603458.880000003</v>
      </c>
      <c r="P24" s="184">
        <v>22581372.480000004</v>
      </c>
      <c r="Q24" s="184">
        <v>22573566.609999996</v>
      </c>
      <c r="R24" s="183">
        <f t="shared" si="2"/>
        <v>59.108815936352585</v>
      </c>
      <c r="S24" s="183">
        <f t="shared" si="3"/>
        <v>59.108815936352585</v>
      </c>
      <c r="T24" s="183">
        <f t="shared" si="4"/>
        <v>59.05105924702343</v>
      </c>
      <c r="U24" s="183">
        <f t="shared" si="5"/>
        <v>59.05105924702343</v>
      </c>
    </row>
    <row r="25" spans="1:21" s="68" customFormat="1" ht="30" customHeight="1">
      <c r="A25" s="179"/>
      <c r="B25" s="179"/>
      <c r="C25" s="179"/>
      <c r="D25" s="179"/>
      <c r="E25" s="179">
        <v>322</v>
      </c>
      <c r="F25" s="185" t="s">
        <v>141</v>
      </c>
      <c r="G25" s="189" t="s">
        <v>142</v>
      </c>
      <c r="H25" s="188">
        <v>6300</v>
      </c>
      <c r="I25" s="188">
        <v>4855</v>
      </c>
      <c r="J25" s="188">
        <v>4691</v>
      </c>
      <c r="K25" s="183">
        <f t="shared" si="0"/>
        <v>74.46031746031746</v>
      </c>
      <c r="L25" s="183">
        <f t="shared" si="1"/>
        <v>96.62203913491247</v>
      </c>
      <c r="M25" s="184">
        <v>174260293</v>
      </c>
      <c r="N25" s="184">
        <v>174260292.99999997</v>
      </c>
      <c r="O25" s="184">
        <v>117404654.47</v>
      </c>
      <c r="P25" s="184">
        <v>117315974.7</v>
      </c>
      <c r="Q25" s="184">
        <v>117315974.7</v>
      </c>
      <c r="R25" s="183">
        <f t="shared" si="2"/>
        <v>67.37315337235201</v>
      </c>
      <c r="S25" s="183">
        <f t="shared" si="3"/>
        <v>67.37315337235202</v>
      </c>
      <c r="T25" s="183">
        <f t="shared" si="4"/>
        <v>67.32226411440729</v>
      </c>
      <c r="U25" s="183">
        <f t="shared" si="5"/>
        <v>67.3222641144073</v>
      </c>
    </row>
    <row r="26" spans="1:21" s="68" customFormat="1" ht="27" customHeight="1">
      <c r="A26" s="179"/>
      <c r="B26" s="179"/>
      <c r="C26" s="179"/>
      <c r="D26" s="179"/>
      <c r="E26" s="179">
        <v>323</v>
      </c>
      <c r="F26" s="185" t="s">
        <v>143</v>
      </c>
      <c r="G26" s="189" t="s">
        <v>144</v>
      </c>
      <c r="H26" s="188">
        <v>115130</v>
      </c>
      <c r="I26" s="188">
        <v>88715</v>
      </c>
      <c r="J26" s="188">
        <v>86196</v>
      </c>
      <c r="K26" s="183">
        <f t="shared" si="0"/>
        <v>74.8684096239034</v>
      </c>
      <c r="L26" s="183">
        <f t="shared" si="1"/>
        <v>97.16057036577806</v>
      </c>
      <c r="M26" s="184">
        <v>2135000</v>
      </c>
      <c r="N26" s="184">
        <v>1635000</v>
      </c>
      <c r="O26" s="184">
        <v>594989.1300000001</v>
      </c>
      <c r="P26" s="184">
        <v>590174.1300000001</v>
      </c>
      <c r="Q26" s="184">
        <v>590174.1300000001</v>
      </c>
      <c r="R26" s="183">
        <f t="shared" si="2"/>
        <v>27.86834332552694</v>
      </c>
      <c r="S26" s="183">
        <f t="shared" si="3"/>
        <v>36.390772477064225</v>
      </c>
      <c r="T26" s="183">
        <f t="shared" si="4"/>
        <v>27.642816393442626</v>
      </c>
      <c r="U26" s="183">
        <f t="shared" si="5"/>
        <v>36.09627706422019</v>
      </c>
    </row>
    <row r="27" spans="1:21" s="68" customFormat="1" ht="15" customHeight="1">
      <c r="A27" s="179"/>
      <c r="B27" s="179"/>
      <c r="C27" s="179"/>
      <c r="D27" s="179"/>
      <c r="E27" s="179">
        <v>325</v>
      </c>
      <c r="F27" s="185" t="s">
        <v>145</v>
      </c>
      <c r="G27" s="189" t="s">
        <v>144</v>
      </c>
      <c r="H27" s="188">
        <v>115130</v>
      </c>
      <c r="I27" s="188">
        <v>88715</v>
      </c>
      <c r="J27" s="188">
        <v>54117</v>
      </c>
      <c r="K27" s="183">
        <f t="shared" si="0"/>
        <v>47.00512464170937</v>
      </c>
      <c r="L27" s="183">
        <f t="shared" si="1"/>
        <v>61.000958124330715</v>
      </c>
      <c r="M27" s="184">
        <v>2135000</v>
      </c>
      <c r="N27" s="184">
        <v>1635000</v>
      </c>
      <c r="O27" s="184">
        <v>672479.6</v>
      </c>
      <c r="P27" s="184">
        <v>669429.1</v>
      </c>
      <c r="Q27" s="184">
        <v>669429.1</v>
      </c>
      <c r="R27" s="183">
        <f t="shared" si="2"/>
        <v>31.497873536299764</v>
      </c>
      <c r="S27" s="183">
        <f t="shared" si="3"/>
        <v>41.130250764526</v>
      </c>
      <c r="T27" s="183">
        <f t="shared" si="4"/>
        <v>31.354992974238876</v>
      </c>
      <c r="U27" s="183">
        <f t="shared" si="5"/>
        <v>40.94367584097859</v>
      </c>
    </row>
    <row r="28" spans="1:21" s="68" customFormat="1" ht="15" customHeight="1">
      <c r="A28" s="179"/>
      <c r="B28" s="179"/>
      <c r="C28" s="179"/>
      <c r="D28" s="179"/>
      <c r="E28" s="179">
        <v>329</v>
      </c>
      <c r="F28" s="185" t="s">
        <v>146</v>
      </c>
      <c r="G28" s="189" t="s">
        <v>129</v>
      </c>
      <c r="H28" s="188">
        <v>245849</v>
      </c>
      <c r="I28" s="188">
        <v>195000</v>
      </c>
      <c r="J28" s="188">
        <v>2078227</v>
      </c>
      <c r="K28" s="183">
        <f t="shared" si="0"/>
        <v>845.3266029147973</v>
      </c>
      <c r="L28" s="183">
        <f t="shared" si="1"/>
        <v>1065.7574358974357</v>
      </c>
      <c r="M28" s="184">
        <v>2500000</v>
      </c>
      <c r="N28" s="184">
        <v>2301000</v>
      </c>
      <c r="O28" s="184">
        <v>769117.41</v>
      </c>
      <c r="P28" s="184">
        <v>598866.41</v>
      </c>
      <c r="Q28" s="184">
        <v>598866.41</v>
      </c>
      <c r="R28" s="183">
        <f t="shared" si="2"/>
        <v>30.764696400000002</v>
      </c>
      <c r="S28" s="183">
        <f t="shared" si="3"/>
        <v>33.425354628422426</v>
      </c>
      <c r="T28" s="183">
        <f t="shared" si="4"/>
        <v>23.9546564</v>
      </c>
      <c r="U28" s="183">
        <f t="shared" si="5"/>
        <v>26.026354193828773</v>
      </c>
    </row>
    <row r="29" spans="1:21" s="68" customFormat="1" ht="28.5" customHeight="1">
      <c r="A29" s="179"/>
      <c r="B29" s="179"/>
      <c r="C29" s="179"/>
      <c r="D29" s="179"/>
      <c r="E29" s="179">
        <v>380</v>
      </c>
      <c r="F29" s="185" t="s">
        <v>147</v>
      </c>
      <c r="G29" s="189" t="s">
        <v>139</v>
      </c>
      <c r="H29" s="188">
        <v>106565</v>
      </c>
      <c r="I29" s="188">
        <v>82115</v>
      </c>
      <c r="J29" s="188">
        <v>95627</v>
      </c>
      <c r="K29" s="183">
        <f t="shared" si="0"/>
        <v>89.73584197438184</v>
      </c>
      <c r="L29" s="183">
        <f t="shared" si="1"/>
        <v>116.45497168605006</v>
      </c>
      <c r="M29" s="184">
        <v>57807864</v>
      </c>
      <c r="N29" s="184">
        <v>57807864</v>
      </c>
      <c r="O29" s="184">
        <v>37328491.83</v>
      </c>
      <c r="P29" s="184">
        <v>37093299.51</v>
      </c>
      <c r="Q29" s="184">
        <v>37093299.51</v>
      </c>
      <c r="R29" s="183">
        <f t="shared" si="2"/>
        <v>64.57338024113812</v>
      </c>
      <c r="S29" s="183">
        <f t="shared" si="3"/>
        <v>64.57338024113812</v>
      </c>
      <c r="T29" s="183">
        <f t="shared" si="4"/>
        <v>64.16652846747633</v>
      </c>
      <c r="U29" s="183">
        <f t="shared" si="5"/>
        <v>64.16652846747633</v>
      </c>
    </row>
    <row r="30" spans="1:21" s="68" customFormat="1" ht="15" customHeight="1">
      <c r="A30" s="179"/>
      <c r="B30" s="179"/>
      <c r="C30" s="179"/>
      <c r="D30" s="179"/>
      <c r="E30" s="179"/>
      <c r="F30" s="185"/>
      <c r="G30" s="189"/>
      <c r="H30" s="188"/>
      <c r="I30" s="188"/>
      <c r="J30" s="188"/>
      <c r="K30" s="183"/>
      <c r="L30" s="183"/>
      <c r="M30" s="184"/>
      <c r="N30" s="184"/>
      <c r="O30" s="184"/>
      <c r="P30" s="184"/>
      <c r="Q30" s="184"/>
      <c r="R30" s="183"/>
      <c r="S30" s="183"/>
      <c r="T30" s="183"/>
      <c r="U30" s="183"/>
    </row>
    <row r="31" spans="1:21" s="68" customFormat="1" ht="24" customHeight="1">
      <c r="A31" s="179"/>
      <c r="B31" s="179"/>
      <c r="C31" s="179"/>
      <c r="D31" s="179">
        <v>3</v>
      </c>
      <c r="E31" s="179"/>
      <c r="F31" s="185" t="s">
        <v>148</v>
      </c>
      <c r="G31" s="189"/>
      <c r="H31" s="188"/>
      <c r="I31" s="188"/>
      <c r="J31" s="188"/>
      <c r="K31" s="183"/>
      <c r="L31" s="183"/>
      <c r="M31" s="184"/>
      <c r="N31" s="184"/>
      <c r="O31" s="184"/>
      <c r="P31" s="184"/>
      <c r="Q31" s="184"/>
      <c r="R31" s="183"/>
      <c r="S31" s="183"/>
      <c r="T31" s="183"/>
      <c r="U31" s="183"/>
    </row>
    <row r="32" spans="1:21" s="68" customFormat="1" ht="27" customHeight="1">
      <c r="A32" s="179"/>
      <c r="B32" s="179"/>
      <c r="C32" s="179"/>
      <c r="D32" s="179"/>
      <c r="E32" s="179">
        <v>326</v>
      </c>
      <c r="F32" s="185" t="s">
        <v>149</v>
      </c>
      <c r="G32" s="189" t="s">
        <v>150</v>
      </c>
      <c r="H32" s="188">
        <v>2714</v>
      </c>
      <c r="I32" s="188">
        <v>1220</v>
      </c>
      <c r="J32" s="145">
        <v>154</v>
      </c>
      <c r="K32" s="183">
        <f>+J32/H32*100</f>
        <v>5.674281503316139</v>
      </c>
      <c r="L32" s="183">
        <f>+J32/I32*100</f>
        <v>12.622950819672132</v>
      </c>
      <c r="M32" s="184">
        <v>21200000</v>
      </c>
      <c r="N32" s="184">
        <v>29533600.860000003</v>
      </c>
      <c r="O32" s="184">
        <v>6606445.899999999</v>
      </c>
      <c r="P32" s="184">
        <v>4138976.6</v>
      </c>
      <c r="Q32" s="184">
        <v>4138976.6</v>
      </c>
      <c r="R32" s="183">
        <f>+O32/M32*100</f>
        <v>31.162480660377355</v>
      </c>
      <c r="S32" s="183">
        <f>+O32/N32*100</f>
        <v>22.369253012245114</v>
      </c>
      <c r="T32" s="183">
        <f>+P32/M32*100</f>
        <v>19.523474528301886</v>
      </c>
      <c r="U32" s="183">
        <f>+P32/N32*100</f>
        <v>14.014466504170123</v>
      </c>
    </row>
    <row r="33" spans="1:21" s="68" customFormat="1" ht="37.5" customHeight="1">
      <c r="A33" s="179"/>
      <c r="B33" s="179"/>
      <c r="C33" s="179"/>
      <c r="D33" s="179"/>
      <c r="E33" s="179">
        <v>327</v>
      </c>
      <c r="F33" s="185" t="s">
        <v>151</v>
      </c>
      <c r="G33" s="189" t="s">
        <v>152</v>
      </c>
      <c r="H33" s="188">
        <v>145</v>
      </c>
      <c r="I33" s="188">
        <v>50</v>
      </c>
      <c r="J33" s="145">
        <v>51</v>
      </c>
      <c r="K33" s="183">
        <f>+J33/H33*100</f>
        <v>35.172413793103445</v>
      </c>
      <c r="L33" s="183">
        <f>+J33/I33*100</f>
        <v>102</v>
      </c>
      <c r="M33" s="184">
        <v>9772040</v>
      </c>
      <c r="N33" s="184">
        <v>24146400</v>
      </c>
      <c r="O33" s="184">
        <v>5385708.8100000005</v>
      </c>
      <c r="P33" s="184">
        <v>4274127.710000001</v>
      </c>
      <c r="Q33" s="184">
        <v>4274127.710000001</v>
      </c>
      <c r="R33" s="183">
        <f>+O33/M33*100</f>
        <v>55.11345440665409</v>
      </c>
      <c r="S33" s="183">
        <f>+O33/N33*100</f>
        <v>22.304396556008353</v>
      </c>
      <c r="T33" s="183">
        <f>+P33/M33*100</f>
        <v>43.7383362122955</v>
      </c>
      <c r="U33" s="183">
        <f>+P33/N33*100</f>
        <v>17.700890029155488</v>
      </c>
    </row>
    <row r="34" spans="1:21" s="68" customFormat="1" ht="28.5" customHeight="1">
      <c r="A34" s="179"/>
      <c r="B34" s="179"/>
      <c r="C34" s="179"/>
      <c r="D34" s="179"/>
      <c r="E34" s="179">
        <v>397</v>
      </c>
      <c r="F34" s="185" t="s">
        <v>153</v>
      </c>
      <c r="G34" s="189" t="s">
        <v>154</v>
      </c>
      <c r="H34" s="188">
        <v>3110</v>
      </c>
      <c r="I34" s="188">
        <v>2334</v>
      </c>
      <c r="J34" s="188">
        <v>1131</v>
      </c>
      <c r="K34" s="183">
        <f>+J34/H34*100</f>
        <v>36.366559485530544</v>
      </c>
      <c r="L34" s="183">
        <f>+J34/I34*100</f>
        <v>48.45758354755784</v>
      </c>
      <c r="M34" s="184">
        <v>6554038</v>
      </c>
      <c r="N34" s="184">
        <v>6554038</v>
      </c>
      <c r="O34" s="184">
        <v>4485325.0600000005</v>
      </c>
      <c r="P34" s="184">
        <v>4305325.08</v>
      </c>
      <c r="Q34" s="184">
        <v>4305325.08</v>
      </c>
      <c r="R34" s="183">
        <f>+O34/M34*100</f>
        <v>68.43605514646086</v>
      </c>
      <c r="S34" s="183">
        <f>+O34/N34*100</f>
        <v>68.43605514646086</v>
      </c>
      <c r="T34" s="183">
        <f>+P34/M34*100</f>
        <v>65.68965697177832</v>
      </c>
      <c r="U34" s="183">
        <f>+P34/N34*100</f>
        <v>65.68965697177832</v>
      </c>
    </row>
    <row r="35" spans="1:21" s="68" customFormat="1" ht="9.75" customHeight="1">
      <c r="A35" s="179"/>
      <c r="B35" s="179"/>
      <c r="C35" s="179"/>
      <c r="D35" s="179"/>
      <c r="E35" s="179"/>
      <c r="F35" s="185"/>
      <c r="G35" s="181"/>
      <c r="H35" s="188"/>
      <c r="I35" s="188"/>
      <c r="J35" s="188"/>
      <c r="K35" s="183"/>
      <c r="L35" s="183"/>
      <c r="M35" s="184"/>
      <c r="N35" s="184"/>
      <c r="O35" s="184"/>
      <c r="P35" s="184"/>
      <c r="Q35" s="184"/>
      <c r="R35" s="183"/>
      <c r="S35" s="183"/>
      <c r="T35" s="183"/>
      <c r="U35" s="183"/>
    </row>
    <row r="36" spans="1:21" s="68" customFormat="1" ht="20.25" customHeight="1">
      <c r="A36" s="179"/>
      <c r="B36" s="179"/>
      <c r="C36" s="179">
        <v>6</v>
      </c>
      <c r="D36" s="179"/>
      <c r="E36" s="179"/>
      <c r="F36" s="185" t="s">
        <v>155</v>
      </c>
      <c r="G36" s="181"/>
      <c r="H36" s="188"/>
      <c r="I36" s="188"/>
      <c r="J36" s="188"/>
      <c r="K36" s="183"/>
      <c r="L36" s="183"/>
      <c r="M36" s="184"/>
      <c r="N36" s="184"/>
      <c r="O36" s="184"/>
      <c r="P36" s="184"/>
      <c r="Q36" s="184"/>
      <c r="R36" s="183"/>
      <c r="S36" s="183"/>
      <c r="T36" s="183"/>
      <c r="U36" s="183"/>
    </row>
    <row r="37" spans="1:21" s="68" customFormat="1" ht="21.75" customHeight="1">
      <c r="A37" s="179"/>
      <c r="B37" s="179"/>
      <c r="C37" s="179"/>
      <c r="D37" s="179">
        <v>8</v>
      </c>
      <c r="E37" s="179"/>
      <c r="F37" s="185" t="s">
        <v>156</v>
      </c>
      <c r="G37" s="181"/>
      <c r="H37" s="188"/>
      <c r="I37" s="188"/>
      <c r="J37" s="188"/>
      <c r="K37" s="183"/>
      <c r="L37" s="183"/>
      <c r="M37" s="184"/>
      <c r="N37" s="184"/>
      <c r="O37" s="184"/>
      <c r="P37" s="184"/>
      <c r="Q37" s="184"/>
      <c r="R37" s="183"/>
      <c r="S37" s="183"/>
      <c r="T37" s="183"/>
      <c r="U37" s="183"/>
    </row>
    <row r="38" spans="1:21" s="68" customFormat="1" ht="28.5" customHeight="1">
      <c r="A38" s="179"/>
      <c r="B38" s="179"/>
      <c r="C38" s="179"/>
      <c r="D38" s="179"/>
      <c r="E38" s="179">
        <v>500</v>
      </c>
      <c r="F38" s="185" t="s">
        <v>157</v>
      </c>
      <c r="G38" s="189" t="s">
        <v>154</v>
      </c>
      <c r="H38" s="188">
        <v>101300</v>
      </c>
      <c r="I38" s="188">
        <v>78058</v>
      </c>
      <c r="J38" s="188">
        <v>116769</v>
      </c>
      <c r="K38" s="183">
        <f>+J38/H38*100</f>
        <v>115.27048371174729</v>
      </c>
      <c r="L38" s="183">
        <f>+J38/I38*100</f>
        <v>149.59261062287018</v>
      </c>
      <c r="M38" s="184">
        <v>500000</v>
      </c>
      <c r="N38" s="184">
        <v>500000</v>
      </c>
      <c r="O38" s="184">
        <v>87393.01</v>
      </c>
      <c r="P38" s="184">
        <v>87393.01</v>
      </c>
      <c r="Q38" s="184">
        <v>87393.01</v>
      </c>
      <c r="R38" s="183">
        <f>+O38/M38*100</f>
        <v>17.478602</v>
      </c>
      <c r="S38" s="183">
        <f>+O38/N38*100</f>
        <v>17.478602</v>
      </c>
      <c r="T38" s="183">
        <f>+P38/M38*100</f>
        <v>17.478602</v>
      </c>
      <c r="U38" s="183">
        <f>+P38/N38*100</f>
        <v>17.478602</v>
      </c>
    </row>
    <row r="39" spans="1:21" s="68" customFormat="1" ht="10.5" customHeight="1">
      <c r="A39" s="179"/>
      <c r="B39" s="179"/>
      <c r="C39" s="179"/>
      <c r="D39" s="179"/>
      <c r="E39" s="179"/>
      <c r="F39" s="185"/>
      <c r="G39" s="181"/>
      <c r="H39" s="188"/>
      <c r="I39" s="188"/>
      <c r="J39" s="188"/>
      <c r="K39" s="183"/>
      <c r="L39" s="183"/>
      <c r="M39" s="184"/>
      <c r="N39" s="184"/>
      <c r="O39" s="184"/>
      <c r="P39" s="184"/>
      <c r="Q39" s="184"/>
      <c r="R39" s="183"/>
      <c r="S39" s="183"/>
      <c r="T39" s="183"/>
      <c r="U39" s="183"/>
    </row>
    <row r="40" spans="1:21" s="68" customFormat="1" ht="28.5" customHeight="1">
      <c r="A40" s="179">
        <v>2</v>
      </c>
      <c r="B40" s="179"/>
      <c r="C40" s="179"/>
      <c r="D40" s="179"/>
      <c r="E40" s="179"/>
      <c r="F40" s="185" t="s">
        <v>158</v>
      </c>
      <c r="G40" s="181"/>
      <c r="H40" s="188"/>
      <c r="I40" s="188"/>
      <c r="J40" s="188"/>
      <c r="K40" s="183"/>
      <c r="L40" s="183"/>
      <c r="M40" s="184"/>
      <c r="N40" s="184"/>
      <c r="O40" s="184"/>
      <c r="P40" s="184"/>
      <c r="Q40" s="184"/>
      <c r="R40" s="183"/>
      <c r="S40" s="183"/>
      <c r="T40" s="183"/>
      <c r="U40" s="183"/>
    </row>
    <row r="41" spans="1:21" s="68" customFormat="1" ht="19.5" customHeight="1">
      <c r="A41" s="179"/>
      <c r="B41" s="179">
        <v>1</v>
      </c>
      <c r="C41" s="179"/>
      <c r="D41" s="179"/>
      <c r="E41" s="179"/>
      <c r="F41" s="185" t="s">
        <v>159</v>
      </c>
      <c r="G41" s="181"/>
      <c r="H41" s="188"/>
      <c r="I41" s="188"/>
      <c r="J41" s="188"/>
      <c r="K41" s="183"/>
      <c r="L41" s="183"/>
      <c r="M41" s="184"/>
      <c r="N41" s="184"/>
      <c r="O41" s="184"/>
      <c r="P41" s="184"/>
      <c r="Q41" s="184"/>
      <c r="R41" s="183"/>
      <c r="S41" s="183"/>
      <c r="T41" s="183"/>
      <c r="U41" s="183"/>
    </row>
    <row r="42" spans="1:21" s="68" customFormat="1" ht="28.5" customHeight="1">
      <c r="A42" s="179"/>
      <c r="B42" s="179"/>
      <c r="C42" s="179">
        <v>7</v>
      </c>
      <c r="D42" s="179"/>
      <c r="E42" s="179"/>
      <c r="F42" s="185" t="s">
        <v>160</v>
      </c>
      <c r="G42" s="181"/>
      <c r="H42" s="188"/>
      <c r="I42" s="188"/>
      <c r="J42" s="188"/>
      <c r="K42" s="183"/>
      <c r="L42" s="183"/>
      <c r="M42" s="184"/>
      <c r="N42" s="184"/>
      <c r="O42" s="184"/>
      <c r="P42" s="184"/>
      <c r="Q42" s="184"/>
      <c r="R42" s="183"/>
      <c r="S42" s="183"/>
      <c r="T42" s="183"/>
      <c r="U42" s="183"/>
    </row>
    <row r="43" spans="1:21" s="68" customFormat="1" ht="19.5" customHeight="1">
      <c r="A43" s="179"/>
      <c r="B43" s="179"/>
      <c r="C43" s="179"/>
      <c r="D43" s="179">
        <v>2</v>
      </c>
      <c r="E43" s="179"/>
      <c r="F43" s="185" t="s">
        <v>161</v>
      </c>
      <c r="G43" s="181"/>
      <c r="H43" s="188"/>
      <c r="I43" s="188"/>
      <c r="J43" s="188"/>
      <c r="K43" s="183"/>
      <c r="L43" s="183"/>
      <c r="M43" s="184"/>
      <c r="N43" s="184"/>
      <c r="O43" s="184"/>
      <c r="P43" s="184"/>
      <c r="Q43" s="184"/>
      <c r="R43" s="183"/>
      <c r="S43" s="183"/>
      <c r="T43" s="183"/>
      <c r="U43" s="183"/>
    </row>
    <row r="44" spans="1:21" s="68" customFormat="1" ht="28.5" customHeight="1">
      <c r="A44" s="179"/>
      <c r="B44" s="179"/>
      <c r="C44" s="179"/>
      <c r="D44" s="179"/>
      <c r="E44" s="179">
        <v>301</v>
      </c>
      <c r="F44" s="185" t="s">
        <v>162</v>
      </c>
      <c r="G44" s="181" t="s">
        <v>163</v>
      </c>
      <c r="H44" s="188">
        <v>1</v>
      </c>
      <c r="I44" s="188">
        <v>1</v>
      </c>
      <c r="J44" s="188">
        <v>1</v>
      </c>
      <c r="K44" s="183">
        <f>+J44/H44*100</f>
        <v>100</v>
      </c>
      <c r="L44" s="183">
        <f>+J44/I44*100</f>
        <v>100</v>
      </c>
      <c r="M44" s="184">
        <v>302000</v>
      </c>
      <c r="N44" s="184">
        <v>302000</v>
      </c>
      <c r="O44" s="184">
        <v>2000</v>
      </c>
      <c r="P44" s="184">
        <v>2000</v>
      </c>
      <c r="Q44" s="184">
        <v>2000</v>
      </c>
      <c r="R44" s="183">
        <f>+O44/M44*100</f>
        <v>0.6622516556291391</v>
      </c>
      <c r="S44" s="183">
        <f>+O44/N44*100</f>
        <v>0.6622516556291391</v>
      </c>
      <c r="T44" s="183">
        <f>+P44/M44*100</f>
        <v>0.6622516556291391</v>
      </c>
      <c r="U44" s="183">
        <f>+P44/N44*100</f>
        <v>0.6622516556291391</v>
      </c>
    </row>
    <row r="45" spans="1:21" s="68" customFormat="1" ht="15" customHeight="1">
      <c r="A45" s="171"/>
      <c r="B45" s="171"/>
      <c r="C45" s="171"/>
      <c r="D45" s="171"/>
      <c r="E45" s="171"/>
      <c r="F45" s="171"/>
      <c r="G45" s="171"/>
      <c r="H45" s="171"/>
      <c r="I45" s="172"/>
      <c r="J45" s="172"/>
      <c r="K45" s="172"/>
      <c r="L45" s="172"/>
      <c r="M45" s="172"/>
      <c r="N45" s="173"/>
      <c r="O45" s="173"/>
      <c r="P45" s="173"/>
      <c r="Q45" s="173"/>
      <c r="R45" s="173"/>
      <c r="S45" s="173"/>
      <c r="T45" s="171"/>
      <c r="U45" s="174"/>
    </row>
    <row r="46" spans="1:21" s="68" customFormat="1" ht="15" customHeight="1">
      <c r="A46" s="171"/>
      <c r="B46" s="171"/>
      <c r="C46" s="171"/>
      <c r="D46" s="171"/>
      <c r="E46" s="171"/>
      <c r="F46" s="169" t="s">
        <v>123</v>
      </c>
      <c r="G46" s="171"/>
      <c r="H46" s="171"/>
      <c r="I46" s="172"/>
      <c r="J46" s="172"/>
      <c r="K46" s="172"/>
      <c r="L46" s="172"/>
      <c r="M46" s="186">
        <f>SUBTOTAL(9,M12:M44)</f>
        <v>3840159273</v>
      </c>
      <c r="N46" s="186">
        <f>SUBTOTAL(9,N12:N44)</f>
        <v>3840159272.9999995</v>
      </c>
      <c r="O46" s="186">
        <f>SUBTOTAL(9,O12:O44)</f>
        <v>2369175072.5799994</v>
      </c>
      <c r="P46" s="186">
        <f>SUBTOTAL(9,P12:P44)</f>
        <v>2339199374.3300004</v>
      </c>
      <c r="Q46" s="186">
        <f>SUBTOTAL(9,Q12:Q44)</f>
        <v>2339022481.17</v>
      </c>
      <c r="R46" s="173"/>
      <c r="S46" s="173"/>
      <c r="T46" s="171"/>
      <c r="U46" s="174"/>
    </row>
    <row r="47" spans="1:21" s="68" customFormat="1" ht="15" customHeight="1">
      <c r="A47" s="175"/>
      <c r="B47" s="175"/>
      <c r="C47" s="175"/>
      <c r="D47" s="175"/>
      <c r="E47" s="175"/>
      <c r="F47" s="175"/>
      <c r="G47" s="175"/>
      <c r="H47" s="175"/>
      <c r="I47" s="176"/>
      <c r="J47" s="176"/>
      <c r="K47" s="176"/>
      <c r="L47" s="176"/>
      <c r="M47" s="176"/>
      <c r="N47" s="177"/>
      <c r="O47" s="177"/>
      <c r="P47" s="177"/>
      <c r="Q47" s="177"/>
      <c r="R47" s="177"/>
      <c r="S47" s="177"/>
      <c r="T47" s="175"/>
      <c r="U47" s="178"/>
    </row>
    <row r="48" spans="1:6" ht="13.5">
      <c r="A48" s="32"/>
      <c r="B48" s="64"/>
      <c r="C48" s="32"/>
      <c r="D48" s="32"/>
      <c r="F48" s="32"/>
    </row>
    <row r="49" spans="2:15" ht="13.5">
      <c r="B49" s="33"/>
      <c r="C49" s="34"/>
      <c r="D49" s="34"/>
      <c r="N49" s="35"/>
      <c r="O49" s="35"/>
    </row>
    <row r="50" spans="2:15" ht="13.5">
      <c r="B50" s="36"/>
      <c r="C50" s="36"/>
      <c r="D50" s="36"/>
      <c r="N50" s="37"/>
      <c r="O50"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U25"/>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11.57421875" style="31" bestFit="1" customWidth="1"/>
    <col min="8" max="10" width="12.7109375" style="31" customWidth="1"/>
    <col min="11" max="11" width="6.7109375" style="31" customWidth="1"/>
    <col min="12" max="12" width="8.421875" style="31" bestFit="1" customWidth="1"/>
    <col min="13" max="14" width="16.7109375" style="31" bestFit="1" customWidth="1"/>
    <col min="15" max="15" width="16.14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359</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c r="D12" s="179"/>
      <c r="E12" s="179"/>
      <c r="F12" s="185"/>
      <c r="G12" s="189"/>
      <c r="H12" s="188"/>
      <c r="I12" s="188"/>
      <c r="J12" s="188"/>
      <c r="K12" s="183"/>
      <c r="L12" s="183"/>
      <c r="M12" s="184"/>
      <c r="N12" s="184"/>
      <c r="O12" s="184"/>
      <c r="P12" s="184"/>
      <c r="Q12" s="184"/>
      <c r="R12" s="183"/>
      <c r="S12" s="183"/>
      <c r="T12" s="183"/>
      <c r="U12" s="183"/>
    </row>
    <row r="13" spans="1:21" s="68" customFormat="1" ht="15" customHeight="1">
      <c r="A13" s="179"/>
      <c r="B13" s="179"/>
      <c r="C13" s="179">
        <v>3</v>
      </c>
      <c r="D13" s="179"/>
      <c r="E13" s="179"/>
      <c r="F13" s="185" t="s">
        <v>132</v>
      </c>
      <c r="G13" s="189"/>
      <c r="H13" s="188"/>
      <c r="I13" s="188"/>
      <c r="J13" s="188"/>
      <c r="K13" s="183"/>
      <c r="L13" s="183"/>
      <c r="M13" s="184"/>
      <c r="N13" s="184"/>
      <c r="O13" s="184"/>
      <c r="P13" s="184"/>
      <c r="Q13" s="184"/>
      <c r="R13" s="183"/>
      <c r="S13" s="183"/>
      <c r="T13" s="183"/>
      <c r="U13" s="183"/>
    </row>
    <row r="14" spans="1:21" s="68" customFormat="1" ht="15" customHeight="1">
      <c r="A14" s="179"/>
      <c r="B14" s="179"/>
      <c r="C14" s="179"/>
      <c r="D14" s="179">
        <v>2</v>
      </c>
      <c r="E14" s="179"/>
      <c r="F14" s="185"/>
      <c r="G14" s="189"/>
      <c r="H14" s="188"/>
      <c r="I14" s="188"/>
      <c r="J14" s="188"/>
      <c r="K14" s="183"/>
      <c r="L14" s="183"/>
      <c r="M14" s="184"/>
      <c r="N14" s="184"/>
      <c r="O14" s="184"/>
      <c r="P14" s="184"/>
      <c r="Q14" s="184"/>
      <c r="R14" s="183"/>
      <c r="S14" s="183"/>
      <c r="T14" s="183"/>
      <c r="U14" s="183"/>
    </row>
    <row r="15" spans="1:21" s="68" customFormat="1" ht="30" customHeight="1">
      <c r="A15" s="179"/>
      <c r="B15" s="179"/>
      <c r="C15" s="179"/>
      <c r="D15" s="179"/>
      <c r="E15" s="179">
        <v>320</v>
      </c>
      <c r="F15" s="185" t="s">
        <v>138</v>
      </c>
      <c r="G15" s="189" t="s">
        <v>139</v>
      </c>
      <c r="H15" s="188"/>
      <c r="I15" s="188"/>
      <c r="J15" s="188"/>
      <c r="K15" s="183"/>
      <c r="L15" s="183"/>
      <c r="M15" s="184">
        <v>0</v>
      </c>
      <c r="N15" s="184">
        <v>3097002.16</v>
      </c>
      <c r="O15" s="184">
        <v>1661659.24</v>
      </c>
      <c r="P15" s="184">
        <v>0</v>
      </c>
      <c r="Q15" s="184">
        <v>1661659.24</v>
      </c>
      <c r="R15" s="183" t="e">
        <f>+O15/M15*100</f>
        <v>#DIV/0!</v>
      </c>
      <c r="S15" s="183">
        <f>+O15/N15*100</f>
        <v>53.65379661214056</v>
      </c>
      <c r="T15" s="183" t="e">
        <f>+P15/M15*100</f>
        <v>#DIV/0!</v>
      </c>
      <c r="U15" s="183">
        <f>+P15/N15*100</f>
        <v>0</v>
      </c>
    </row>
    <row r="16" spans="1:21" s="68" customFormat="1" ht="15" customHeight="1">
      <c r="A16" s="179"/>
      <c r="B16" s="179"/>
      <c r="C16" s="179"/>
      <c r="D16" s="179"/>
      <c r="E16" s="179"/>
      <c r="F16" s="185"/>
      <c r="G16" s="189"/>
      <c r="H16" s="188"/>
      <c r="I16" s="188"/>
      <c r="J16" s="188"/>
      <c r="K16" s="183"/>
      <c r="L16" s="183"/>
      <c r="M16" s="184"/>
      <c r="N16" s="184"/>
      <c r="O16" s="184"/>
      <c r="P16" s="184"/>
      <c r="Q16" s="184"/>
      <c r="R16" s="183"/>
      <c r="S16" s="183"/>
      <c r="T16" s="183"/>
      <c r="U16" s="183"/>
    </row>
    <row r="17" spans="1:21" s="68" customFormat="1" ht="24" customHeight="1">
      <c r="A17" s="179"/>
      <c r="B17" s="179"/>
      <c r="C17" s="179"/>
      <c r="D17" s="179">
        <v>3</v>
      </c>
      <c r="E17" s="179"/>
      <c r="F17" s="185" t="s">
        <v>148</v>
      </c>
      <c r="G17" s="189"/>
      <c r="H17" s="188"/>
      <c r="I17" s="188"/>
      <c r="J17" s="188"/>
      <c r="K17" s="183"/>
      <c r="L17" s="183"/>
      <c r="M17" s="184"/>
      <c r="N17" s="184"/>
      <c r="O17" s="184"/>
      <c r="P17" s="184"/>
      <c r="Q17" s="184"/>
      <c r="R17" s="183"/>
      <c r="S17" s="183"/>
      <c r="T17" s="183"/>
      <c r="U17" s="183"/>
    </row>
    <row r="18" spans="1:21" s="68" customFormat="1" ht="27" customHeight="1">
      <c r="A18" s="179"/>
      <c r="B18" s="179"/>
      <c r="C18" s="179"/>
      <c r="D18" s="179"/>
      <c r="E18" s="179">
        <v>326</v>
      </c>
      <c r="F18" s="185" t="s">
        <v>149</v>
      </c>
      <c r="G18" s="189" t="s">
        <v>150</v>
      </c>
      <c r="H18" s="188"/>
      <c r="I18" s="188"/>
      <c r="J18" s="188"/>
      <c r="K18" s="183"/>
      <c r="L18" s="183"/>
      <c r="M18" s="184">
        <v>0</v>
      </c>
      <c r="N18" s="184">
        <v>493974.11</v>
      </c>
      <c r="O18" s="184">
        <v>0</v>
      </c>
      <c r="P18" s="184">
        <v>0</v>
      </c>
      <c r="Q18" s="184">
        <v>0</v>
      </c>
      <c r="R18" s="183" t="e">
        <f>+O18/M18*100</f>
        <v>#DIV/0!</v>
      </c>
      <c r="S18" s="183">
        <f>+O18/N18*100</f>
        <v>0</v>
      </c>
      <c r="T18" s="183" t="e">
        <f>+P18/M18*100</f>
        <v>#DIV/0!</v>
      </c>
      <c r="U18" s="183">
        <f>+P18/N18*100</f>
        <v>0</v>
      </c>
    </row>
    <row r="19" spans="1:21" s="68" customFormat="1" ht="37.5" customHeight="1">
      <c r="A19" s="179"/>
      <c r="B19" s="179"/>
      <c r="C19" s="179"/>
      <c r="D19" s="179"/>
      <c r="E19" s="179">
        <v>327</v>
      </c>
      <c r="F19" s="185" t="s">
        <v>151</v>
      </c>
      <c r="G19" s="189" t="s">
        <v>152</v>
      </c>
      <c r="H19" s="188"/>
      <c r="I19" s="188"/>
      <c r="J19" s="188"/>
      <c r="K19" s="183"/>
      <c r="L19" s="183"/>
      <c r="M19" s="184">
        <v>0</v>
      </c>
      <c r="N19" s="184">
        <v>1115630.73</v>
      </c>
      <c r="O19" s="184">
        <v>0</v>
      </c>
      <c r="P19" s="184">
        <v>0</v>
      </c>
      <c r="Q19" s="184">
        <v>0</v>
      </c>
      <c r="R19" s="183" t="e">
        <f>+O19/M19*100</f>
        <v>#DIV/0!</v>
      </c>
      <c r="S19" s="183">
        <f>+O19/N19*100</f>
        <v>0</v>
      </c>
      <c r="T19" s="183" t="e">
        <f>+P19/M19*100</f>
        <v>#DIV/0!</v>
      </c>
      <c r="U19" s="183">
        <f>+P19/N19*100</f>
        <v>0</v>
      </c>
    </row>
    <row r="20" spans="1:21" s="68" customFormat="1" ht="15" customHeight="1">
      <c r="A20" s="171"/>
      <c r="B20" s="171"/>
      <c r="C20" s="171"/>
      <c r="D20" s="171"/>
      <c r="E20" s="171"/>
      <c r="F20" s="171"/>
      <c r="G20" s="171"/>
      <c r="H20" s="171"/>
      <c r="I20" s="172"/>
      <c r="J20" s="172"/>
      <c r="K20" s="172"/>
      <c r="L20" s="172"/>
      <c r="M20" s="172"/>
      <c r="N20" s="173"/>
      <c r="O20" s="173"/>
      <c r="P20" s="173"/>
      <c r="Q20" s="173"/>
      <c r="R20" s="173"/>
      <c r="S20" s="173"/>
      <c r="T20" s="171"/>
      <c r="U20" s="174"/>
    </row>
    <row r="21" spans="1:21" s="68" customFormat="1" ht="15" customHeight="1">
      <c r="A21" s="171"/>
      <c r="B21" s="171"/>
      <c r="C21" s="171"/>
      <c r="D21" s="171"/>
      <c r="E21" s="171"/>
      <c r="F21" s="169" t="s">
        <v>123</v>
      </c>
      <c r="G21" s="171"/>
      <c r="H21" s="171"/>
      <c r="I21" s="172"/>
      <c r="J21" s="172"/>
      <c r="K21" s="172"/>
      <c r="L21" s="172"/>
      <c r="M21" s="186">
        <f>SUBTOTAL(9,M12:M19)</f>
        <v>0</v>
      </c>
      <c r="N21" s="186">
        <f>SUBTOTAL(9,N12:N19)</f>
        <v>4706607</v>
      </c>
      <c r="O21" s="186">
        <f>SUBTOTAL(9,O12:O19)</f>
        <v>1661659.24</v>
      </c>
      <c r="P21" s="186">
        <f>SUBTOTAL(9,P12:P19)</f>
        <v>0</v>
      </c>
      <c r="Q21" s="186">
        <f>SUBTOTAL(9,Q12:Q19)</f>
        <v>1661659.24</v>
      </c>
      <c r="R21" s="173"/>
      <c r="S21" s="173"/>
      <c r="T21" s="171"/>
      <c r="U21" s="174"/>
    </row>
    <row r="22" spans="1:21" s="68" customFormat="1" ht="15" customHeight="1">
      <c r="A22" s="175"/>
      <c r="B22" s="175"/>
      <c r="C22" s="175"/>
      <c r="D22" s="175"/>
      <c r="E22" s="175"/>
      <c r="F22" s="175"/>
      <c r="G22" s="175"/>
      <c r="H22" s="175"/>
      <c r="I22" s="176"/>
      <c r="J22" s="176"/>
      <c r="K22" s="176"/>
      <c r="L22" s="176"/>
      <c r="M22" s="176"/>
      <c r="N22" s="177"/>
      <c r="O22" s="177"/>
      <c r="P22" s="177"/>
      <c r="Q22" s="177"/>
      <c r="R22" s="177"/>
      <c r="S22" s="177"/>
      <c r="T22" s="175"/>
      <c r="U22" s="178"/>
    </row>
    <row r="23" spans="1:6" ht="13.5">
      <c r="A23" s="32"/>
      <c r="B23" s="64"/>
      <c r="C23" s="32"/>
      <c r="D23" s="32"/>
      <c r="F23" s="32"/>
    </row>
    <row r="24" spans="2:15" ht="13.5">
      <c r="B24" s="33"/>
      <c r="C24" s="34"/>
      <c r="D24" s="34"/>
      <c r="N24" s="35"/>
      <c r="O24" s="35"/>
    </row>
    <row r="25" spans="2:15" ht="13.5">
      <c r="B25" s="36"/>
      <c r="C25" s="36"/>
      <c r="D25" s="36"/>
      <c r="N25" s="37"/>
      <c r="O25" s="37"/>
    </row>
  </sheetData>
  <sheetProtection/>
  <mergeCells count="15">
    <mergeCell ref="K7:L7"/>
    <mergeCell ref="M7:Q7"/>
    <mergeCell ref="R7:U7"/>
    <mergeCell ref="A1:U1"/>
    <mergeCell ref="A2:U2"/>
    <mergeCell ref="A4:U4"/>
    <mergeCell ref="A5:U5"/>
    <mergeCell ref="A6:A8"/>
    <mergeCell ref="B6:B8"/>
    <mergeCell ref="C6:C8"/>
    <mergeCell ref="D6:D8"/>
    <mergeCell ref="E6:E8"/>
    <mergeCell ref="F6:F8"/>
    <mergeCell ref="G6:G8"/>
    <mergeCell ref="H7:J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U21"/>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11.57421875" style="31" bestFit="1" customWidth="1"/>
    <col min="8" max="10" width="12.7109375" style="31" customWidth="1"/>
    <col min="11" max="11" width="6.7109375" style="31" customWidth="1"/>
    <col min="12" max="12" width="8.421875" style="31" bestFit="1" customWidth="1"/>
    <col min="13" max="14" width="16.7109375" style="31" bestFit="1" customWidth="1"/>
    <col min="15" max="15" width="16.14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24.75" customHeight="1">
      <c r="A2" s="303" t="s">
        <v>360</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c r="D12" s="179"/>
      <c r="E12" s="179"/>
      <c r="F12" s="185"/>
      <c r="G12" s="189"/>
      <c r="H12" s="188"/>
      <c r="I12" s="188"/>
      <c r="J12" s="188"/>
      <c r="K12" s="183"/>
      <c r="L12" s="183"/>
      <c r="M12" s="184"/>
      <c r="N12" s="184"/>
      <c r="O12" s="184"/>
      <c r="P12" s="184"/>
      <c r="Q12" s="184"/>
      <c r="R12" s="183"/>
      <c r="S12" s="183"/>
      <c r="T12" s="183"/>
      <c r="U12" s="183"/>
    </row>
    <row r="13" spans="1:21" s="68" customFormat="1" ht="15" customHeight="1">
      <c r="A13" s="179"/>
      <c r="B13" s="179"/>
      <c r="C13" s="179">
        <v>3</v>
      </c>
      <c r="D13" s="179"/>
      <c r="E13" s="179"/>
      <c r="F13" s="185" t="s">
        <v>132</v>
      </c>
      <c r="G13" s="189"/>
      <c r="H13" s="188"/>
      <c r="I13" s="188"/>
      <c r="J13" s="188"/>
      <c r="K13" s="183"/>
      <c r="L13" s="183"/>
      <c r="M13" s="184"/>
      <c r="N13" s="184"/>
      <c r="O13" s="184"/>
      <c r="P13" s="184"/>
      <c r="Q13" s="184"/>
      <c r="R13" s="183"/>
      <c r="S13" s="183"/>
      <c r="T13" s="183"/>
      <c r="U13" s="183"/>
    </row>
    <row r="14" spans="1:21" s="68" customFormat="1" ht="15" customHeight="1">
      <c r="A14" s="179"/>
      <c r="B14" s="179"/>
      <c r="C14" s="179"/>
      <c r="D14" s="179">
        <v>2</v>
      </c>
      <c r="E14" s="179"/>
      <c r="F14" s="185"/>
      <c r="G14" s="189"/>
      <c r="H14" s="188"/>
      <c r="I14" s="188"/>
      <c r="J14" s="188"/>
      <c r="K14" s="183"/>
      <c r="L14" s="183"/>
      <c r="M14" s="184"/>
      <c r="N14" s="184"/>
      <c r="O14" s="184"/>
      <c r="P14" s="184"/>
      <c r="Q14" s="184"/>
      <c r="R14" s="183"/>
      <c r="S14" s="183"/>
      <c r="T14" s="183"/>
      <c r="U14" s="183"/>
    </row>
    <row r="15" spans="1:21" s="68" customFormat="1" ht="30" customHeight="1">
      <c r="A15" s="179"/>
      <c r="B15" s="179"/>
      <c r="C15" s="179"/>
      <c r="D15" s="179"/>
      <c r="E15" s="179">
        <v>320</v>
      </c>
      <c r="F15" s="185" t="s">
        <v>138</v>
      </c>
      <c r="G15" s="189" t="s">
        <v>139</v>
      </c>
      <c r="H15" s="188"/>
      <c r="I15" s="188"/>
      <c r="J15" s="188"/>
      <c r="K15" s="183"/>
      <c r="L15" s="183"/>
      <c r="M15" s="184">
        <v>0</v>
      </c>
      <c r="N15" s="184">
        <v>4971373.1</v>
      </c>
      <c r="O15" s="184">
        <v>0</v>
      </c>
      <c r="P15" s="184">
        <v>0</v>
      </c>
      <c r="Q15" s="184">
        <v>0</v>
      </c>
      <c r="R15" s="183" t="e">
        <f>+O15/M15*100</f>
        <v>#DIV/0!</v>
      </c>
      <c r="S15" s="183">
        <f>+O15/N15*100</f>
        <v>0</v>
      </c>
      <c r="T15" s="183" t="e">
        <f>+P15/M15*100</f>
        <v>#DIV/0!</v>
      </c>
      <c r="U15" s="183">
        <f>+P15/N15*100</f>
        <v>0</v>
      </c>
    </row>
    <row r="16" spans="1:21" s="68" customFormat="1" ht="15" customHeight="1">
      <c r="A16" s="171"/>
      <c r="B16" s="171"/>
      <c r="C16" s="171"/>
      <c r="D16" s="171"/>
      <c r="E16" s="171"/>
      <c r="F16" s="171"/>
      <c r="G16" s="171"/>
      <c r="H16" s="171"/>
      <c r="I16" s="172"/>
      <c r="J16" s="172"/>
      <c r="K16" s="172"/>
      <c r="L16" s="172"/>
      <c r="M16" s="172"/>
      <c r="N16" s="173"/>
      <c r="O16" s="173"/>
      <c r="P16" s="173"/>
      <c r="Q16" s="173"/>
      <c r="R16" s="173"/>
      <c r="S16" s="173"/>
      <c r="T16" s="171"/>
      <c r="U16" s="174"/>
    </row>
    <row r="17" spans="1:21" s="68" customFormat="1" ht="15" customHeight="1">
      <c r="A17" s="171"/>
      <c r="B17" s="171"/>
      <c r="C17" s="171"/>
      <c r="D17" s="171"/>
      <c r="E17" s="171"/>
      <c r="F17" s="169" t="s">
        <v>123</v>
      </c>
      <c r="G17" s="171"/>
      <c r="H17" s="171"/>
      <c r="I17" s="172"/>
      <c r="J17" s="172"/>
      <c r="K17" s="172"/>
      <c r="L17" s="172"/>
      <c r="M17" s="186">
        <f>SUBTOTAL(9,M12:M15)</f>
        <v>0</v>
      </c>
      <c r="N17" s="186">
        <f>SUBTOTAL(9,N12:N15)</f>
        <v>4971373.1</v>
      </c>
      <c r="O17" s="186">
        <f>SUBTOTAL(9,O12:O15)</f>
        <v>0</v>
      </c>
      <c r="P17" s="186">
        <f>SUBTOTAL(9,P12:P15)</f>
        <v>0</v>
      </c>
      <c r="Q17" s="186">
        <f>SUBTOTAL(9,Q12:Q15)</f>
        <v>0</v>
      </c>
      <c r="R17" s="173"/>
      <c r="S17" s="173"/>
      <c r="T17" s="171"/>
      <c r="U17" s="174"/>
    </row>
    <row r="18" spans="1:21" s="68" customFormat="1" ht="15" customHeight="1">
      <c r="A18" s="175"/>
      <c r="B18" s="175"/>
      <c r="C18" s="175"/>
      <c r="D18" s="175"/>
      <c r="E18" s="175"/>
      <c r="F18" s="175"/>
      <c r="G18" s="175"/>
      <c r="H18" s="175"/>
      <c r="I18" s="176"/>
      <c r="J18" s="176"/>
      <c r="K18" s="176"/>
      <c r="L18" s="176"/>
      <c r="M18" s="176"/>
      <c r="N18" s="177"/>
      <c r="O18" s="177"/>
      <c r="P18" s="177"/>
      <c r="Q18" s="177"/>
      <c r="R18" s="177"/>
      <c r="S18" s="177"/>
      <c r="T18" s="175"/>
      <c r="U18" s="178"/>
    </row>
    <row r="19" spans="1:6" ht="13.5">
      <c r="A19" s="32"/>
      <c r="B19" s="64"/>
      <c r="C19" s="32"/>
      <c r="D19" s="32"/>
      <c r="F19" s="32"/>
    </row>
    <row r="20" spans="2:15" ht="13.5">
      <c r="B20" s="33"/>
      <c r="C20" s="34"/>
      <c r="D20" s="34"/>
      <c r="N20" s="35"/>
      <c r="O20" s="35"/>
    </row>
    <row r="21" spans="2:15" ht="13.5">
      <c r="B21" s="36"/>
      <c r="C21" s="36"/>
      <c r="D21" s="36"/>
      <c r="N21" s="37"/>
      <c r="O21" s="37"/>
    </row>
  </sheetData>
  <sheetProtection/>
  <mergeCells count="15">
    <mergeCell ref="K7:L7"/>
    <mergeCell ref="M7:Q7"/>
    <mergeCell ref="R7:U7"/>
    <mergeCell ref="A1:U1"/>
    <mergeCell ref="A2:U2"/>
    <mergeCell ref="A4:U4"/>
    <mergeCell ref="A5:U5"/>
    <mergeCell ref="A6:A8"/>
    <mergeCell ref="B6:B8"/>
    <mergeCell ref="C6:C8"/>
    <mergeCell ref="D6:D8"/>
    <mergeCell ref="E6:E8"/>
    <mergeCell ref="F6:F8"/>
    <mergeCell ref="G6:G8"/>
    <mergeCell ref="H7:J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U23"/>
  <sheetViews>
    <sheetView showGridLines="0" zoomScaleSheetLayoutView="70" workbookViewId="0" topLeftCell="A1">
      <pane xSplit="6" ySplit="9" topLeftCell="G10" activePane="bottomRight" state="frozen"/>
      <selection pane="topLeft" activeCell="A1" sqref="A1"/>
      <selection pane="topRight" activeCell="G1" sqref="G1"/>
      <selection pane="bottomLeft" activeCell="A10" sqref="A10"/>
      <selection pane="bottomRight" activeCell="G10" sqref="G10"/>
    </sheetView>
  </sheetViews>
  <sheetFormatPr defaultColWidth="11.421875" defaultRowHeight="12.75"/>
  <cols>
    <col min="1" max="1" width="3.8515625" style="31" customWidth="1"/>
    <col min="2" max="4" width="3.140625" style="31" customWidth="1"/>
    <col min="5" max="5" width="5.140625" style="31" bestFit="1" customWidth="1"/>
    <col min="6" max="6" width="29.140625" style="31" customWidth="1"/>
    <col min="7" max="7" width="9.8515625" style="31" customWidth="1"/>
    <col min="8" max="10" width="12.7109375" style="31" customWidth="1"/>
    <col min="11" max="11" width="6.7109375" style="31" customWidth="1"/>
    <col min="12" max="12" width="8.421875" style="31" bestFit="1" customWidth="1"/>
    <col min="13" max="14" width="16.7109375" style="31" bestFit="1" customWidth="1"/>
    <col min="15" max="15" width="16.00390625" style="31" bestFit="1" customWidth="1"/>
    <col min="16" max="17" width="16.421875" style="31" bestFit="1" customWidth="1"/>
    <col min="18" max="21" width="8.421875" style="31" bestFit="1" customWidth="1"/>
    <col min="22" max="16384" width="11.421875" style="31" customWidth="1"/>
  </cols>
  <sheetData>
    <row r="1" spans="1:21" ht="24.75" customHeight="1">
      <c r="A1" s="300" t="s">
        <v>67</v>
      </c>
      <c r="B1" s="301"/>
      <c r="C1" s="301"/>
      <c r="D1" s="301"/>
      <c r="E1" s="301"/>
      <c r="F1" s="301"/>
      <c r="G1" s="301"/>
      <c r="H1" s="301"/>
      <c r="I1" s="301"/>
      <c r="J1" s="301"/>
      <c r="K1" s="301"/>
      <c r="L1" s="301"/>
      <c r="M1" s="301"/>
      <c r="N1" s="301"/>
      <c r="O1" s="301"/>
      <c r="P1" s="301"/>
      <c r="Q1" s="301"/>
      <c r="R1" s="301"/>
      <c r="S1" s="301"/>
      <c r="T1" s="301"/>
      <c r="U1" s="302"/>
    </row>
    <row r="2" spans="1:21" ht="33" customHeight="1">
      <c r="A2" s="303" t="s">
        <v>168</v>
      </c>
      <c r="B2" s="304"/>
      <c r="C2" s="304"/>
      <c r="D2" s="304"/>
      <c r="E2" s="304"/>
      <c r="F2" s="304"/>
      <c r="G2" s="304"/>
      <c r="H2" s="304"/>
      <c r="I2" s="304"/>
      <c r="J2" s="304"/>
      <c r="K2" s="304"/>
      <c r="L2" s="304"/>
      <c r="M2" s="304"/>
      <c r="N2" s="304"/>
      <c r="O2" s="304"/>
      <c r="P2" s="304"/>
      <c r="Q2" s="304"/>
      <c r="R2" s="304"/>
      <c r="S2" s="304"/>
      <c r="T2" s="304"/>
      <c r="U2" s="305"/>
    </row>
    <row r="3" ht="6" customHeight="1">
      <c r="U3" s="78"/>
    </row>
    <row r="4" spans="1:21" ht="19.5" customHeight="1">
      <c r="A4" s="263" t="str">
        <f>+'ECG-1'!A3:I3</f>
        <v>UNIDAD RESPONSABLE DEL GASTO: 26 PD SP  SERVICIOS DE SALUD PÚBLICA DEL DISTRITO FEDERAL</v>
      </c>
      <c r="B4" s="284"/>
      <c r="C4" s="284"/>
      <c r="D4" s="284"/>
      <c r="E4" s="284"/>
      <c r="F4" s="284"/>
      <c r="G4" s="284"/>
      <c r="H4" s="284"/>
      <c r="I4" s="284"/>
      <c r="J4" s="284"/>
      <c r="K4" s="284"/>
      <c r="L4" s="284"/>
      <c r="M4" s="284"/>
      <c r="N4" s="284"/>
      <c r="O4" s="284"/>
      <c r="P4" s="284"/>
      <c r="Q4" s="284"/>
      <c r="R4" s="284"/>
      <c r="S4" s="284"/>
      <c r="T4" s="284"/>
      <c r="U4" s="285"/>
    </row>
    <row r="5" spans="1:21" ht="19.5" customHeight="1">
      <c r="A5" s="286" t="str">
        <f>+'ECG-1'!A4:I4</f>
        <v>PERÍODO: ENERO - SEPTIEMBRE 2015</v>
      </c>
      <c r="B5" s="287"/>
      <c r="C5" s="287"/>
      <c r="D5" s="287"/>
      <c r="E5" s="287"/>
      <c r="F5" s="287"/>
      <c r="G5" s="287"/>
      <c r="H5" s="287"/>
      <c r="I5" s="287"/>
      <c r="J5" s="287"/>
      <c r="K5" s="287"/>
      <c r="L5" s="287"/>
      <c r="M5" s="287"/>
      <c r="N5" s="287"/>
      <c r="O5" s="287"/>
      <c r="P5" s="287"/>
      <c r="Q5" s="287"/>
      <c r="R5" s="287"/>
      <c r="S5" s="287"/>
      <c r="T5" s="287"/>
      <c r="U5" s="288"/>
    </row>
    <row r="6" spans="1:21" ht="15" customHeight="1">
      <c r="A6" s="289" t="s">
        <v>63</v>
      </c>
      <c r="B6" s="281" t="s">
        <v>30</v>
      </c>
      <c r="C6" s="281" t="s">
        <v>27</v>
      </c>
      <c r="D6" s="281" t="s">
        <v>28</v>
      </c>
      <c r="E6" s="281" t="s">
        <v>0</v>
      </c>
      <c r="F6" s="281" t="s">
        <v>1</v>
      </c>
      <c r="G6" s="281" t="s">
        <v>18</v>
      </c>
      <c r="H6" s="94" t="s">
        <v>3</v>
      </c>
      <c r="I6" s="94"/>
      <c r="J6" s="94"/>
      <c r="K6" s="94"/>
      <c r="L6" s="94"/>
      <c r="M6" s="94"/>
      <c r="N6" s="94"/>
      <c r="O6" s="94"/>
      <c r="P6" s="94"/>
      <c r="Q6" s="94"/>
      <c r="R6" s="94"/>
      <c r="S6" s="94"/>
      <c r="T6" s="94"/>
      <c r="U6" s="95"/>
    </row>
    <row r="7" spans="1:21" ht="15" customHeight="1">
      <c r="A7" s="290"/>
      <c r="B7" s="282"/>
      <c r="C7" s="282"/>
      <c r="D7" s="282"/>
      <c r="E7" s="282"/>
      <c r="F7" s="282"/>
      <c r="G7" s="282"/>
      <c r="H7" s="292" t="s">
        <v>2</v>
      </c>
      <c r="I7" s="293"/>
      <c r="J7" s="294"/>
      <c r="K7" s="295" t="s">
        <v>34</v>
      </c>
      <c r="L7" s="296"/>
      <c r="M7" s="292" t="s">
        <v>74</v>
      </c>
      <c r="N7" s="293"/>
      <c r="O7" s="293"/>
      <c r="P7" s="293"/>
      <c r="Q7" s="294"/>
      <c r="R7" s="297" t="s">
        <v>34</v>
      </c>
      <c r="S7" s="298"/>
      <c r="T7" s="298"/>
      <c r="U7" s="299"/>
    </row>
    <row r="8" spans="1:21" ht="33" customHeight="1">
      <c r="A8" s="291"/>
      <c r="B8" s="283"/>
      <c r="C8" s="283"/>
      <c r="D8" s="283"/>
      <c r="E8" s="283"/>
      <c r="F8" s="283"/>
      <c r="G8" s="283"/>
      <c r="H8" s="96" t="s">
        <v>106</v>
      </c>
      <c r="I8" s="96" t="s">
        <v>110</v>
      </c>
      <c r="J8" s="96" t="s">
        <v>33</v>
      </c>
      <c r="K8" s="97" t="s">
        <v>35</v>
      </c>
      <c r="L8" s="97" t="s">
        <v>36</v>
      </c>
      <c r="M8" s="96" t="s">
        <v>98</v>
      </c>
      <c r="N8" s="96" t="s">
        <v>97</v>
      </c>
      <c r="O8" s="96" t="s">
        <v>37</v>
      </c>
      <c r="P8" s="96" t="s">
        <v>38</v>
      </c>
      <c r="Q8" s="96" t="s">
        <v>87</v>
      </c>
      <c r="R8" s="97" t="s">
        <v>88</v>
      </c>
      <c r="S8" s="97" t="s">
        <v>89</v>
      </c>
      <c r="T8" s="97" t="s">
        <v>90</v>
      </c>
      <c r="U8" s="97" t="s">
        <v>91</v>
      </c>
    </row>
    <row r="9" spans="1:21" s="68" customFormat="1" ht="15" customHeight="1">
      <c r="A9" s="168"/>
      <c r="B9" s="168"/>
      <c r="C9" s="169"/>
      <c r="D9" s="169"/>
      <c r="E9" s="169"/>
      <c r="F9" s="169"/>
      <c r="G9" s="170"/>
      <c r="H9" s="170"/>
      <c r="I9" s="170"/>
      <c r="J9" s="170"/>
      <c r="K9" s="170"/>
      <c r="L9" s="170"/>
      <c r="M9" s="170"/>
      <c r="N9" s="170"/>
      <c r="O9" s="170"/>
      <c r="P9" s="170"/>
      <c r="Q9" s="170"/>
      <c r="R9" s="170"/>
      <c r="S9" s="170"/>
      <c r="T9" s="170"/>
      <c r="U9" s="170"/>
    </row>
    <row r="10" spans="1:21" s="68" customFormat="1" ht="28.5" customHeight="1">
      <c r="A10" s="179">
        <v>1</v>
      </c>
      <c r="B10" s="179"/>
      <c r="C10" s="179"/>
      <c r="D10" s="179"/>
      <c r="E10" s="179"/>
      <c r="F10" s="180" t="s">
        <v>124</v>
      </c>
      <c r="H10" s="181"/>
      <c r="I10" s="181"/>
      <c r="J10" s="181"/>
      <c r="K10" s="181"/>
      <c r="L10" s="181"/>
      <c r="M10" s="182"/>
      <c r="N10" s="182"/>
      <c r="O10" s="182"/>
      <c r="P10" s="182"/>
      <c r="Q10" s="182"/>
      <c r="R10" s="183"/>
      <c r="S10" s="183"/>
      <c r="T10" s="183"/>
      <c r="U10" s="183"/>
    </row>
    <row r="11" spans="1:21" s="68" customFormat="1" ht="15" customHeight="1">
      <c r="A11" s="179"/>
      <c r="B11" s="179">
        <v>2</v>
      </c>
      <c r="C11" s="179"/>
      <c r="D11" s="179"/>
      <c r="E11" s="179"/>
      <c r="F11" s="180" t="s">
        <v>125</v>
      </c>
      <c r="H11" s="181"/>
      <c r="I11" s="181"/>
      <c r="J11" s="181"/>
      <c r="K11" s="181"/>
      <c r="L11" s="181"/>
      <c r="M11" s="182"/>
      <c r="N11" s="182"/>
      <c r="O11" s="182"/>
      <c r="P11" s="182"/>
      <c r="Q11" s="182"/>
      <c r="R11" s="183"/>
      <c r="S11" s="183"/>
      <c r="T11" s="183"/>
      <c r="U11" s="183"/>
    </row>
    <row r="12" spans="1:21" s="68" customFormat="1" ht="15" customHeight="1">
      <c r="A12" s="179"/>
      <c r="B12" s="179"/>
      <c r="C12" s="179">
        <v>3</v>
      </c>
      <c r="D12" s="179"/>
      <c r="E12" s="179"/>
      <c r="F12" s="185" t="s">
        <v>132</v>
      </c>
      <c r="G12" s="181"/>
      <c r="H12" s="181"/>
      <c r="I12" s="181"/>
      <c r="J12" s="181"/>
      <c r="K12" s="181"/>
      <c r="L12" s="181"/>
      <c r="M12" s="182"/>
      <c r="N12" s="184"/>
      <c r="O12" s="184"/>
      <c r="P12" s="184"/>
      <c r="Q12" s="184"/>
      <c r="R12" s="183"/>
      <c r="S12" s="183"/>
      <c r="T12" s="183"/>
      <c r="U12" s="183"/>
    </row>
    <row r="13" spans="1:21" s="68" customFormat="1" ht="27.75" customHeight="1">
      <c r="A13" s="179"/>
      <c r="B13" s="179"/>
      <c r="C13" s="179"/>
      <c r="D13" s="179">
        <v>1</v>
      </c>
      <c r="E13" s="179"/>
      <c r="F13" s="185" t="s">
        <v>133</v>
      </c>
      <c r="G13" s="181"/>
      <c r="H13" s="181"/>
      <c r="I13" s="181"/>
      <c r="J13" s="181"/>
      <c r="K13" s="181"/>
      <c r="L13" s="181"/>
      <c r="M13" s="182"/>
      <c r="N13" s="184"/>
      <c r="O13" s="184"/>
      <c r="P13" s="184"/>
      <c r="Q13" s="184"/>
      <c r="R13" s="183"/>
      <c r="S13" s="183"/>
      <c r="T13" s="183"/>
      <c r="U13" s="183"/>
    </row>
    <row r="14" spans="1:21" s="68" customFormat="1" ht="30.75" customHeight="1">
      <c r="A14" s="179"/>
      <c r="B14" s="179"/>
      <c r="C14" s="179"/>
      <c r="D14" s="179"/>
      <c r="E14" s="179">
        <v>328</v>
      </c>
      <c r="F14" s="185" t="s">
        <v>134</v>
      </c>
      <c r="G14" s="181" t="s">
        <v>135</v>
      </c>
      <c r="H14" s="181"/>
      <c r="I14" s="181"/>
      <c r="J14" s="181"/>
      <c r="K14" s="181"/>
      <c r="L14" s="181"/>
      <c r="M14" s="184">
        <v>0</v>
      </c>
      <c r="N14" s="184">
        <v>439488.83</v>
      </c>
      <c r="O14" s="184">
        <v>439488.83</v>
      </c>
      <c r="P14" s="184">
        <v>439488.83</v>
      </c>
      <c r="Q14" s="184">
        <v>439488.83</v>
      </c>
      <c r="R14" s="183" t="e">
        <f>+O14/M14*100</f>
        <v>#DIV/0!</v>
      </c>
      <c r="S14" s="183">
        <f>+O14/N14*100</f>
        <v>100</v>
      </c>
      <c r="T14" s="183" t="e">
        <f>+P14/M14*100</f>
        <v>#DIV/0!</v>
      </c>
      <c r="U14" s="183">
        <f>+P14/N14*100</f>
        <v>100</v>
      </c>
    </row>
    <row r="15" spans="1:21" s="68" customFormat="1" ht="15" customHeight="1">
      <c r="A15" s="179"/>
      <c r="B15" s="179"/>
      <c r="C15" s="179"/>
      <c r="D15" s="179"/>
      <c r="E15" s="179"/>
      <c r="F15" s="185"/>
      <c r="G15" s="181"/>
      <c r="H15" s="181"/>
      <c r="I15" s="181"/>
      <c r="J15" s="181"/>
      <c r="K15" s="181"/>
      <c r="L15" s="181"/>
      <c r="M15" s="184"/>
      <c r="N15" s="184"/>
      <c r="O15" s="184"/>
      <c r="P15" s="184"/>
      <c r="Q15" s="184"/>
      <c r="R15" s="183"/>
      <c r="S15" s="183"/>
      <c r="T15" s="183"/>
      <c r="U15" s="183"/>
    </row>
    <row r="16" spans="1:21" s="68" customFormat="1" ht="15" customHeight="1">
      <c r="A16" s="179"/>
      <c r="B16" s="179"/>
      <c r="C16" s="179"/>
      <c r="D16" s="179">
        <v>2</v>
      </c>
      <c r="E16" s="179"/>
      <c r="F16" s="185"/>
      <c r="G16" s="181"/>
      <c r="H16" s="181"/>
      <c r="I16" s="181"/>
      <c r="J16" s="181"/>
      <c r="K16" s="181"/>
      <c r="L16" s="181"/>
      <c r="M16" s="184"/>
      <c r="N16" s="184"/>
      <c r="O16" s="184"/>
      <c r="P16" s="184"/>
      <c r="Q16" s="184"/>
      <c r="R16" s="183"/>
      <c r="S16" s="183"/>
      <c r="T16" s="183"/>
      <c r="U16" s="183"/>
    </row>
    <row r="17" spans="1:21" s="68" customFormat="1" ht="30" customHeight="1">
      <c r="A17" s="179"/>
      <c r="B17" s="179"/>
      <c r="C17" s="179"/>
      <c r="D17" s="179"/>
      <c r="E17" s="179">
        <v>320</v>
      </c>
      <c r="F17" s="185" t="s">
        <v>138</v>
      </c>
      <c r="G17" s="181" t="s">
        <v>139</v>
      </c>
      <c r="H17" s="181"/>
      <c r="I17" s="181"/>
      <c r="J17" s="181"/>
      <c r="K17" s="181"/>
      <c r="L17" s="181"/>
      <c r="M17" s="184">
        <v>0</v>
      </c>
      <c r="N17" s="184">
        <v>8980579.57</v>
      </c>
      <c r="O17" s="184">
        <v>330089.39</v>
      </c>
      <c r="P17" s="184">
        <v>330089.39</v>
      </c>
      <c r="Q17" s="184">
        <v>330089.39</v>
      </c>
      <c r="R17" s="183" t="e">
        <f>+O17/M17*100</f>
        <v>#DIV/0!</v>
      </c>
      <c r="S17" s="183">
        <f>+O17/N17*100</f>
        <v>3.6755911734547437</v>
      </c>
      <c r="T17" s="183" t="e">
        <f>+P17/M17*100</f>
        <v>#DIV/0!</v>
      </c>
      <c r="U17" s="183">
        <f>+P17/N17*100</f>
        <v>3.6755911734547437</v>
      </c>
    </row>
    <row r="18" spans="1:21" s="68" customFormat="1" ht="15" customHeight="1">
      <c r="A18" s="171"/>
      <c r="B18" s="171"/>
      <c r="C18" s="171"/>
      <c r="D18" s="171"/>
      <c r="E18" s="171"/>
      <c r="F18" s="171"/>
      <c r="G18" s="171"/>
      <c r="H18" s="171"/>
      <c r="I18" s="172"/>
      <c r="J18" s="172"/>
      <c r="K18" s="172"/>
      <c r="L18" s="172"/>
      <c r="M18" s="172"/>
      <c r="N18" s="173"/>
      <c r="O18" s="173"/>
      <c r="P18" s="173"/>
      <c r="Q18" s="173"/>
      <c r="R18" s="173"/>
      <c r="S18" s="173"/>
      <c r="T18" s="171"/>
      <c r="U18" s="174"/>
    </row>
    <row r="19" spans="1:21" s="68" customFormat="1" ht="15" customHeight="1">
      <c r="A19" s="171"/>
      <c r="B19" s="171"/>
      <c r="C19" s="171"/>
      <c r="D19" s="171"/>
      <c r="E19" s="171"/>
      <c r="F19" s="169" t="s">
        <v>123</v>
      </c>
      <c r="G19" s="171"/>
      <c r="H19" s="171"/>
      <c r="I19" s="172"/>
      <c r="J19" s="172"/>
      <c r="K19" s="172"/>
      <c r="L19" s="172"/>
      <c r="M19" s="186">
        <f>SUBTOTAL(9,M12:M17)</f>
        <v>0</v>
      </c>
      <c r="N19" s="186">
        <f>SUBTOTAL(9,N12:N17)</f>
        <v>9420068.4</v>
      </c>
      <c r="O19" s="186">
        <f>SUBTOTAL(9,O12:O17)</f>
        <v>769578.22</v>
      </c>
      <c r="P19" s="186">
        <f>SUBTOTAL(9,P12:P17)</f>
        <v>769578.22</v>
      </c>
      <c r="Q19" s="186">
        <f>SUBTOTAL(9,Q12:Q17)</f>
        <v>769578.22</v>
      </c>
      <c r="R19" s="173"/>
      <c r="S19" s="173"/>
      <c r="T19" s="171"/>
      <c r="U19" s="174"/>
    </row>
    <row r="20" spans="1:21" s="68" customFormat="1" ht="15" customHeight="1">
      <c r="A20" s="175"/>
      <c r="B20" s="175"/>
      <c r="C20" s="175"/>
      <c r="D20" s="175"/>
      <c r="E20" s="175"/>
      <c r="F20" s="175"/>
      <c r="G20" s="175"/>
      <c r="H20" s="175"/>
      <c r="I20" s="176"/>
      <c r="J20" s="176"/>
      <c r="K20" s="176"/>
      <c r="L20" s="176"/>
      <c r="M20" s="176"/>
      <c r="N20" s="177"/>
      <c r="O20" s="177"/>
      <c r="P20" s="177"/>
      <c r="Q20" s="177"/>
      <c r="R20" s="177"/>
      <c r="S20" s="177"/>
      <c r="T20" s="175"/>
      <c r="U20" s="178"/>
    </row>
    <row r="21" spans="1:6" ht="13.5">
      <c r="A21" s="32"/>
      <c r="B21" s="64"/>
      <c r="C21" s="32"/>
      <c r="D21" s="32"/>
      <c r="F21" s="32"/>
    </row>
    <row r="22" spans="2:15" ht="13.5">
      <c r="B22" s="33"/>
      <c r="C22" s="34"/>
      <c r="D22" s="34"/>
      <c r="N22" s="35"/>
      <c r="O22" s="35"/>
    </row>
    <row r="23" spans="2:15" ht="13.5">
      <c r="B23" s="36"/>
      <c r="C23" s="36"/>
      <c r="D23" s="36"/>
      <c r="N23" s="37"/>
      <c r="O23" s="37"/>
    </row>
  </sheetData>
  <sheetProtection/>
  <mergeCells count="15">
    <mergeCell ref="M7:Q7"/>
    <mergeCell ref="R7:U7"/>
    <mergeCell ref="A1:U1"/>
    <mergeCell ref="A2:U2"/>
    <mergeCell ref="A4:U4"/>
    <mergeCell ref="A5:U5"/>
    <mergeCell ref="A6:A8"/>
    <mergeCell ref="B6:B8"/>
    <mergeCell ref="C6:C8"/>
    <mergeCell ref="D6:D8"/>
    <mergeCell ref="E6:E8"/>
    <mergeCell ref="F6:F8"/>
    <mergeCell ref="G6:G8"/>
    <mergeCell ref="H7:J7"/>
    <mergeCell ref="K7:L7"/>
  </mergeCells>
  <printOptions horizontalCentered="1"/>
  <pageMargins left="0.3937007874015748" right="0.3937007874015748" top="1.6535433070866143" bottom="0.4724409448818898" header="0.1968503937007874" footer="0.1968503937007874"/>
  <pageSetup fitToHeight="1" fitToWidth="1" horizontalDpi="600" verticalDpi="600" orientation="landscape" scale="61" r:id="rId2"/>
  <headerFooter scaleWithDoc="0">
    <oddHeader>&amp;C&amp;G</oddHeader>
    <oddFooter>&amp;R&amp;"Gotham Rounded Book,Normal"&amp;G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Jibarra</dc:creator>
  <cp:keywords/>
  <dc:description/>
  <cp:lastModifiedBy>SSPDF</cp:lastModifiedBy>
  <cp:lastPrinted>2015-10-15T18:02:23Z</cp:lastPrinted>
  <dcterms:created xsi:type="dcterms:W3CDTF">2007-06-29T21:15:18Z</dcterms:created>
  <dcterms:modified xsi:type="dcterms:W3CDTF">2015-10-24T00:12:46Z</dcterms:modified>
  <cp:category/>
  <cp:version/>
  <cp:contentType/>
  <cp:contentStatus/>
</cp:coreProperties>
</file>